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7"/>
  </bookViews>
  <sheets>
    <sheet name="面试1组" sheetId="1" r:id="rId1"/>
    <sheet name="面试2组" sheetId="2" r:id="rId2"/>
    <sheet name="面试3组" sheetId="3" r:id="rId3"/>
    <sheet name="面试4组" sheetId="4" r:id="rId4"/>
    <sheet name="面试5组" sheetId="5" r:id="rId5"/>
    <sheet name="面试6组" sheetId="6" r:id="rId6"/>
    <sheet name="面试7组" sheetId="7" r:id="rId7"/>
    <sheet name="面试8组" sheetId="8" r:id="rId8"/>
    <sheet name="面试9组" sheetId="9" r:id="rId9"/>
  </sheets>
  <definedNames/>
  <calcPr fullCalcOnLoad="1"/>
</workbook>
</file>

<file path=xl/sharedStrings.xml><?xml version="1.0" encoding="utf-8"?>
<sst xmlns="http://schemas.openxmlformats.org/spreadsheetml/2006/main" count="931" uniqueCount="443">
  <si>
    <t>荣昌区2017年上半年公开招聘、考核招聘事业单位工作人员（教育岗）总成绩及是否进入体检情况公布表
（面试1组）</t>
  </si>
  <si>
    <t>时间：2017年7月9日</t>
  </si>
  <si>
    <t>序号</t>
  </si>
  <si>
    <t>报考岗位</t>
  </si>
  <si>
    <t>姓名</t>
  </si>
  <si>
    <t>招聘名额</t>
  </si>
  <si>
    <t>抽签号</t>
  </si>
  <si>
    <t>笔试成绩</t>
  </si>
  <si>
    <t>面试成绩</t>
  </si>
  <si>
    <t>总成绩
（保留两位小数）</t>
  </si>
  <si>
    <t>岗位排名</t>
  </si>
  <si>
    <t>是否进入体检</t>
  </si>
  <si>
    <t>公共知识</t>
  </si>
  <si>
    <t>专业知识</t>
  </si>
  <si>
    <t>折算成绩
（/2*60%）</t>
  </si>
  <si>
    <t>折算成绩
（40%）</t>
  </si>
  <si>
    <t>高中语文</t>
  </si>
  <si>
    <t>涂梦玥</t>
  </si>
  <si>
    <t>诸丹</t>
  </si>
  <si>
    <t>初中语文</t>
  </si>
  <si>
    <t>马菊花</t>
  </si>
  <si>
    <t>林巧依</t>
  </si>
  <si>
    <t>向小艳</t>
  </si>
  <si>
    <t>陈琦</t>
  </si>
  <si>
    <t>韦维</t>
  </si>
  <si>
    <t>王艳萍</t>
  </si>
  <si>
    <t>胡洪霞</t>
  </si>
  <si>
    <t>李倩倩</t>
  </si>
  <si>
    <t>肖美玲</t>
  </si>
  <si>
    <t>张引</t>
  </si>
  <si>
    <t>小学语文3</t>
  </si>
  <si>
    <t>黄婷</t>
  </si>
  <si>
    <t>翁克勤</t>
  </si>
  <si>
    <t>唐悦月</t>
  </si>
  <si>
    <t>李沁</t>
  </si>
  <si>
    <t>刘茜</t>
  </si>
  <si>
    <t>唐雪菲</t>
  </si>
  <si>
    <t>小学语文4</t>
  </si>
  <si>
    <t>刘英</t>
  </si>
  <si>
    <t>周绪莲</t>
  </si>
  <si>
    <t>主考官签字：　　　　　　　　　　　　　　　计分员签字：　　　　　　　　　　　　　　　监督员签字：</t>
  </si>
  <si>
    <t>荣昌区2017年上半年公开招聘、考核招聘事业单位工作人员（教育岗）总成绩及是否进入体检情况公布表
（面试2组）</t>
  </si>
  <si>
    <t>成绩</t>
  </si>
  <si>
    <t>小学语文1</t>
  </si>
  <si>
    <t>丁彩霞</t>
  </si>
  <si>
    <t>彭成玉</t>
  </si>
  <si>
    <t>蒋光媛</t>
  </si>
  <si>
    <t>姜余</t>
  </si>
  <si>
    <t>小学语文2</t>
  </si>
  <si>
    <t>张平</t>
  </si>
  <si>
    <t>范永会</t>
  </si>
  <si>
    <t>谢玉萍</t>
  </si>
  <si>
    <t>赵霖</t>
  </si>
  <si>
    <t>何集莉</t>
  </si>
  <si>
    <t>陈鹏</t>
  </si>
  <si>
    <t>李雪</t>
  </si>
  <si>
    <t>严妍</t>
  </si>
  <si>
    <t>唐巧</t>
  </si>
  <si>
    <t>李海青</t>
  </si>
  <si>
    <t>曾雪</t>
  </si>
  <si>
    <t>肖丽</t>
  </si>
  <si>
    <t>阮清美</t>
  </si>
  <si>
    <t>刘安婷</t>
  </si>
  <si>
    <t>罗利娜</t>
  </si>
  <si>
    <t>张宏秀</t>
  </si>
  <si>
    <r>
      <t>荣昌区2017年上半年公开招聘、考核招聘事业单位工作人员（教育岗）总成绩及是否进入体检情况公布表</t>
    </r>
    <r>
      <rPr>
        <sz val="18"/>
        <rFont val="方正小标宋_GBK"/>
        <family val="0"/>
      </rPr>
      <t xml:space="preserve">
</t>
    </r>
    <r>
      <rPr>
        <sz val="16"/>
        <rFont val="方正小标宋_GBK"/>
        <family val="0"/>
      </rPr>
      <t>（面试3组）</t>
    </r>
  </si>
  <si>
    <t>初中物理</t>
  </si>
  <si>
    <t>梁维</t>
  </si>
  <si>
    <t>罗炽华</t>
  </si>
  <si>
    <t>曾如莉</t>
  </si>
  <si>
    <t>蓝翠荣</t>
  </si>
  <si>
    <t>初中地理</t>
  </si>
  <si>
    <t>戴素娅</t>
  </si>
  <si>
    <t>唐甜甜</t>
  </si>
  <si>
    <t>粟盈红</t>
  </si>
  <si>
    <t>罗丹</t>
  </si>
  <si>
    <t>高中生物</t>
  </si>
  <si>
    <t>李艳</t>
  </si>
  <si>
    <t>蒋芳</t>
  </si>
  <si>
    <t>初中生物</t>
  </si>
  <si>
    <t>熊启燕</t>
  </si>
  <si>
    <t>韩利蓉</t>
  </si>
  <si>
    <t>倪元林</t>
  </si>
  <si>
    <t>柏欢</t>
  </si>
  <si>
    <t>初中信息技术</t>
  </si>
  <si>
    <t>陈巧琴</t>
  </si>
  <si>
    <t>兰华蓉</t>
  </si>
  <si>
    <t>邓圆圆</t>
  </si>
  <si>
    <t>饶国珊</t>
  </si>
  <si>
    <t>小学信息技术</t>
  </si>
  <si>
    <t>覃川</t>
  </si>
  <si>
    <t>王玉佳</t>
  </si>
  <si>
    <t>荣昌区2017年上半年公开招聘、考核招聘事业单位工作人员（教育岗）总成绩及是否进入体检情况公布表
（面试4组）</t>
  </si>
  <si>
    <t>备注</t>
  </si>
  <si>
    <t>高中数学</t>
  </si>
  <si>
    <t>但佳洪</t>
  </si>
  <si>
    <t>母欣艳</t>
  </si>
  <si>
    <t>小学数学1</t>
  </si>
  <si>
    <t>曾一菊</t>
  </si>
  <si>
    <t>刘斯其</t>
  </si>
  <si>
    <t>小学数学2</t>
  </si>
  <si>
    <t>黄小露</t>
  </si>
  <si>
    <t>袁祺翱</t>
  </si>
  <si>
    <t>郑颖</t>
  </si>
  <si>
    <t>王茂林</t>
  </si>
  <si>
    <t>蒋瑜</t>
  </si>
  <si>
    <t>李丹</t>
  </si>
  <si>
    <t>黄明惠</t>
  </si>
  <si>
    <t>窦昌婷</t>
  </si>
  <si>
    <t>蒋周斌</t>
  </si>
  <si>
    <t>米莉</t>
  </si>
  <si>
    <t>杨佳</t>
  </si>
  <si>
    <t>谢琳</t>
  </si>
  <si>
    <t>李润容</t>
  </si>
  <si>
    <t>梅俊杰</t>
  </si>
  <si>
    <t>周南</t>
  </si>
  <si>
    <t>谢欣</t>
  </si>
  <si>
    <t>2-2高中数学</t>
  </si>
  <si>
    <t>刘霞</t>
  </si>
  <si>
    <t>∕</t>
  </si>
  <si>
    <t>寿媛</t>
  </si>
  <si>
    <t>荣昌区2017年上半年公开招聘、考核招聘事业单位工作人员（教育岗）总成绩及是否进入体检情况公布表
（面试5组）</t>
  </si>
  <si>
    <t>初中数学</t>
  </si>
  <si>
    <t>李卓玲</t>
  </si>
  <si>
    <t>贺思平</t>
  </si>
  <si>
    <t>陈亘辉</t>
  </si>
  <si>
    <t>黄成</t>
  </si>
  <si>
    <t>杨凤</t>
  </si>
  <si>
    <t>彭小芝</t>
  </si>
  <si>
    <t>刘光祥</t>
  </si>
  <si>
    <t>敖开湖</t>
  </si>
  <si>
    <t>刘露</t>
  </si>
  <si>
    <t>李秋汶</t>
  </si>
  <si>
    <t>小学数学3</t>
  </si>
  <si>
    <t>沈兰</t>
  </si>
  <si>
    <t>欧阳庆川</t>
  </si>
  <si>
    <t>雷正洲</t>
  </si>
  <si>
    <t>李玲</t>
  </si>
  <si>
    <t>柏敏</t>
  </si>
  <si>
    <t>邓景莉</t>
  </si>
  <si>
    <t>樊红荣</t>
  </si>
  <si>
    <t>罗泽钱</t>
  </si>
  <si>
    <t>潘玉凤</t>
  </si>
  <si>
    <t>王周俊</t>
  </si>
  <si>
    <t>廖琴</t>
  </si>
  <si>
    <t>荣昌区2017年上半年公开招聘、考核招聘事业单位工作人员（教育岗）总成绩及是否进入体检情况公布表
（面试6组）</t>
  </si>
  <si>
    <t>初中英语</t>
  </si>
  <si>
    <t>王燕</t>
  </si>
  <si>
    <t>聂世玉</t>
  </si>
  <si>
    <t>陈文静</t>
  </si>
  <si>
    <t>王扬</t>
  </si>
  <si>
    <t>陈香</t>
  </si>
  <si>
    <t>陈绍强</t>
  </si>
  <si>
    <t>赖雍梅</t>
  </si>
  <si>
    <t>付江月</t>
  </si>
  <si>
    <t>唐文清</t>
  </si>
  <si>
    <t>吴遐</t>
  </si>
  <si>
    <t>小学英语1</t>
  </si>
  <si>
    <t>杨雪玲</t>
  </si>
  <si>
    <t>张汝萍</t>
  </si>
  <si>
    <t>曾琼瑶</t>
  </si>
  <si>
    <t>余正勇</t>
  </si>
  <si>
    <t>小学英语2</t>
  </si>
  <si>
    <t>周秋</t>
  </si>
  <si>
    <t>朱正廉</t>
  </si>
  <si>
    <t>初中历史</t>
  </si>
  <si>
    <t>曾红梅</t>
  </si>
  <si>
    <t>钟莉美</t>
  </si>
  <si>
    <t>黄海娟</t>
  </si>
  <si>
    <t>杜思萍</t>
  </si>
  <si>
    <t>2-4高中历史</t>
  </si>
  <si>
    <t>张洪久</t>
  </si>
  <si>
    <t>荣昌区2017年上半年公开招聘、考核招聘事业单位工作人员（教育岗）总成绩及是否进入体检情况公布表
（面试7组）</t>
  </si>
  <si>
    <t>初中科学</t>
  </si>
  <si>
    <t>杨陈</t>
  </si>
  <si>
    <t>陈郁婷</t>
  </si>
  <si>
    <t>小学科学</t>
  </si>
  <si>
    <t>敖玲</t>
  </si>
  <si>
    <t>瞿延</t>
  </si>
  <si>
    <t>江玲</t>
  </si>
  <si>
    <t>李文秀</t>
  </si>
  <si>
    <t>张玉凤</t>
  </si>
  <si>
    <t>姚瑶</t>
  </si>
  <si>
    <t>苏媛</t>
  </si>
  <si>
    <t>陈林</t>
  </si>
  <si>
    <t>徐雯</t>
  </si>
  <si>
    <t>魏文静</t>
  </si>
  <si>
    <t>初中美术</t>
  </si>
  <si>
    <t>赵英</t>
  </si>
  <si>
    <t>徐玲</t>
  </si>
  <si>
    <t>小学美术1</t>
  </si>
  <si>
    <t>黎洁</t>
  </si>
  <si>
    <t>艾夕冉</t>
  </si>
  <si>
    <t>李友煜</t>
  </si>
  <si>
    <t>江文源</t>
  </si>
  <si>
    <t>小学美术2</t>
  </si>
  <si>
    <t>刘俊</t>
  </si>
  <si>
    <t>何金芝</t>
  </si>
  <si>
    <t>李竞</t>
  </si>
  <si>
    <t>杨宝艳</t>
  </si>
  <si>
    <t>荣昌区2017年上半年公开招聘、考核招聘事业单位工作人员（教育岗）总成绩及是否进入体检情况公布表
（面试8组）</t>
  </si>
  <si>
    <t>初中政治</t>
  </si>
  <si>
    <t>罗金珍</t>
  </si>
  <si>
    <t>王梅</t>
  </si>
  <si>
    <t>熊念</t>
  </si>
  <si>
    <t>雷赵蓉</t>
  </si>
  <si>
    <t>小学体育1</t>
  </si>
  <si>
    <t>潘晓庆</t>
  </si>
  <si>
    <t>梁景元</t>
  </si>
  <si>
    <t>易其月</t>
  </si>
  <si>
    <t>徐婉婷</t>
  </si>
  <si>
    <t>小学体育3</t>
  </si>
  <si>
    <t>陈勇</t>
  </si>
  <si>
    <t>杨文豪</t>
  </si>
  <si>
    <t>学前体育</t>
  </si>
  <si>
    <t>邬光亮</t>
  </si>
  <si>
    <t>黄有超</t>
  </si>
  <si>
    <t>小学体育2</t>
  </si>
  <si>
    <t>李霞</t>
  </si>
  <si>
    <t>杨都</t>
  </si>
  <si>
    <t>张振宇</t>
  </si>
  <si>
    <t>石永喜</t>
  </si>
  <si>
    <t>熊振宏</t>
  </si>
  <si>
    <t>任之翔</t>
  </si>
  <si>
    <t>林俊</t>
  </si>
  <si>
    <t>周迪</t>
  </si>
  <si>
    <t>2-5高中体育</t>
  </si>
  <si>
    <t>赖成杨</t>
  </si>
  <si>
    <t>李劲红</t>
  </si>
  <si>
    <t>荣昌区2017年上半年公开招聘、考核招聘事业单位工作人员（教育岗）总成绩及是否进入体检情况公布表
（面试9组）</t>
  </si>
  <si>
    <t>学前教育</t>
  </si>
  <si>
    <t>甘新伟</t>
  </si>
  <si>
    <t>唐媛</t>
  </si>
  <si>
    <t>初中音乐</t>
  </si>
  <si>
    <t>刘汝涓</t>
  </si>
  <si>
    <t>谢正琳</t>
  </si>
  <si>
    <t>莫铭铭</t>
  </si>
  <si>
    <t>蒋秀宁</t>
  </si>
  <si>
    <t>梁灿灿</t>
  </si>
  <si>
    <t>孙晨</t>
  </si>
  <si>
    <t>小学音乐1</t>
  </si>
  <si>
    <t>刘传海</t>
  </si>
  <si>
    <t>谭晓黎</t>
  </si>
  <si>
    <t>李刚</t>
  </si>
  <si>
    <t>王欣艳</t>
  </si>
  <si>
    <t>小学音乐2</t>
  </si>
  <si>
    <t>廖远生</t>
  </si>
  <si>
    <t>唐薏云</t>
  </si>
  <si>
    <t>姫晨</t>
  </si>
  <si>
    <t>代应丽</t>
  </si>
  <si>
    <t>小学音乐3</t>
  </si>
  <si>
    <t>李洁丹</t>
  </si>
  <si>
    <t>杜妤</t>
  </si>
  <si>
    <t>备注</t>
  </si>
  <si>
    <t>9-1</t>
  </si>
  <si>
    <t>9-2</t>
  </si>
  <si>
    <t>9-5</t>
  </si>
  <si>
    <t>9-3</t>
  </si>
  <si>
    <t>9-4</t>
  </si>
  <si>
    <t>9-7</t>
  </si>
  <si>
    <t>9-8</t>
  </si>
  <si>
    <t>9-6</t>
  </si>
  <si>
    <t>9-13</t>
  </si>
  <si>
    <t>9-11</t>
  </si>
  <si>
    <t>9-12</t>
  </si>
  <si>
    <t>9-9</t>
  </si>
  <si>
    <t>9-10</t>
  </si>
  <si>
    <t>9-14</t>
  </si>
  <si>
    <t>9-16</t>
  </si>
  <si>
    <t>9-17</t>
  </si>
  <si>
    <t>9-15</t>
  </si>
  <si>
    <t>9-19</t>
  </si>
  <si>
    <t>9-18</t>
  </si>
  <si>
    <t>是</t>
  </si>
  <si>
    <t>否</t>
  </si>
  <si>
    <t>1-1</t>
  </si>
  <si>
    <t>1-2</t>
  </si>
  <si>
    <t>1-6</t>
  </si>
  <si>
    <t>1-4</t>
  </si>
  <si>
    <t>1-3</t>
  </si>
  <si>
    <t>1-5</t>
  </si>
  <si>
    <t>1-11</t>
  </si>
  <si>
    <t>1-10</t>
  </si>
  <si>
    <t>1-9</t>
  </si>
  <si>
    <t>1-8</t>
  </si>
  <si>
    <t>1-12</t>
  </si>
  <si>
    <t>1-7</t>
  </si>
  <si>
    <t>1-17</t>
  </si>
  <si>
    <t>1-15</t>
  </si>
  <si>
    <t>1-18</t>
  </si>
  <si>
    <t>1-16</t>
  </si>
  <si>
    <t>1-13</t>
  </si>
  <si>
    <t>1-14</t>
  </si>
  <si>
    <t>1-19</t>
  </si>
  <si>
    <t>1-20</t>
  </si>
  <si>
    <t>2-2</t>
  </si>
  <si>
    <t>2-3</t>
  </si>
  <si>
    <t>2-4</t>
  </si>
  <si>
    <t>2-1</t>
  </si>
  <si>
    <t>2-11</t>
  </si>
  <si>
    <t>2-19</t>
  </si>
  <si>
    <t>2-20</t>
  </si>
  <si>
    <t>2-15</t>
  </si>
  <si>
    <t>2-18</t>
  </si>
  <si>
    <t>2-12</t>
  </si>
  <si>
    <t>2-5</t>
  </si>
  <si>
    <t>2-13</t>
  </si>
  <si>
    <t>2-6</t>
  </si>
  <si>
    <t>2-8</t>
  </si>
  <si>
    <t>2-14</t>
  </si>
  <si>
    <t>2-10</t>
  </si>
  <si>
    <t>2-9</t>
  </si>
  <si>
    <t>2-17</t>
  </si>
  <si>
    <t>2-16</t>
  </si>
  <si>
    <t>2-7</t>
  </si>
  <si>
    <t>4-1</t>
  </si>
  <si>
    <t>4-2</t>
  </si>
  <si>
    <t>4-3</t>
  </si>
  <si>
    <t>4-4</t>
  </si>
  <si>
    <t>4-13</t>
  </si>
  <si>
    <t>4-7</t>
  </si>
  <si>
    <t>4-19</t>
  </si>
  <si>
    <t>4-17</t>
  </si>
  <si>
    <t>4-18</t>
  </si>
  <si>
    <t>4-20</t>
  </si>
  <si>
    <t>4-12</t>
  </si>
  <si>
    <t>4-5</t>
  </si>
  <si>
    <t>4-6</t>
  </si>
  <si>
    <t>4-16</t>
  </si>
  <si>
    <t>4-8</t>
  </si>
  <si>
    <t>4-10</t>
  </si>
  <si>
    <t>4-14</t>
  </si>
  <si>
    <t>4-11</t>
  </si>
  <si>
    <t>4-15</t>
  </si>
  <si>
    <t>4-9</t>
  </si>
  <si>
    <t>4-22</t>
  </si>
  <si>
    <t>4-21</t>
  </si>
  <si>
    <r>
      <t>5</t>
    </r>
    <r>
      <rPr>
        <sz val="12"/>
        <rFont val="宋体"/>
        <family val="0"/>
      </rPr>
      <t>-4</t>
    </r>
  </si>
  <si>
    <r>
      <t>5</t>
    </r>
    <r>
      <rPr>
        <sz val="12"/>
        <rFont val="宋体"/>
        <family val="0"/>
      </rPr>
      <t>-7</t>
    </r>
  </si>
  <si>
    <r>
      <t>5</t>
    </r>
    <r>
      <rPr>
        <sz val="12"/>
        <rFont val="宋体"/>
        <family val="0"/>
      </rPr>
      <t>-2</t>
    </r>
  </si>
  <si>
    <r>
      <t>5</t>
    </r>
    <r>
      <rPr>
        <sz val="12"/>
        <rFont val="宋体"/>
        <family val="0"/>
      </rPr>
      <t>-3</t>
    </r>
  </si>
  <si>
    <r>
      <t>5</t>
    </r>
    <r>
      <rPr>
        <sz val="12"/>
        <rFont val="宋体"/>
        <family val="0"/>
      </rPr>
      <t>-10</t>
    </r>
  </si>
  <si>
    <r>
      <t>5</t>
    </r>
    <r>
      <rPr>
        <sz val="12"/>
        <rFont val="宋体"/>
        <family val="0"/>
      </rPr>
      <t>-6</t>
    </r>
  </si>
  <si>
    <r>
      <t>5</t>
    </r>
    <r>
      <rPr>
        <sz val="12"/>
        <rFont val="宋体"/>
        <family val="0"/>
      </rPr>
      <t>-1</t>
    </r>
  </si>
  <si>
    <r>
      <t>5</t>
    </r>
    <r>
      <rPr>
        <sz val="12"/>
        <rFont val="宋体"/>
        <family val="0"/>
      </rPr>
      <t>-5</t>
    </r>
  </si>
  <si>
    <r>
      <t>5</t>
    </r>
    <r>
      <rPr>
        <sz val="12"/>
        <rFont val="宋体"/>
        <family val="0"/>
      </rPr>
      <t>-8</t>
    </r>
  </si>
  <si>
    <r>
      <t>5</t>
    </r>
    <r>
      <rPr>
        <sz val="12"/>
        <rFont val="宋体"/>
        <family val="0"/>
      </rPr>
      <t>-9</t>
    </r>
  </si>
  <si>
    <r>
      <t>5</t>
    </r>
    <r>
      <rPr>
        <sz val="12"/>
        <rFont val="宋体"/>
        <family val="0"/>
      </rPr>
      <t>-20</t>
    </r>
  </si>
  <si>
    <r>
      <t>5</t>
    </r>
    <r>
      <rPr>
        <sz val="12"/>
        <rFont val="宋体"/>
        <family val="0"/>
      </rPr>
      <t>-16</t>
    </r>
  </si>
  <si>
    <r>
      <t>5</t>
    </r>
    <r>
      <rPr>
        <sz val="12"/>
        <rFont val="宋体"/>
        <family val="0"/>
      </rPr>
      <t>-13</t>
    </r>
  </si>
  <si>
    <r>
      <t>5</t>
    </r>
    <r>
      <rPr>
        <sz val="12"/>
        <rFont val="宋体"/>
        <family val="0"/>
      </rPr>
      <t>-21</t>
    </r>
  </si>
  <si>
    <r>
      <t>5</t>
    </r>
    <r>
      <rPr>
        <sz val="12"/>
        <rFont val="宋体"/>
        <family val="0"/>
      </rPr>
      <t>-18</t>
    </r>
  </si>
  <si>
    <r>
      <t>5</t>
    </r>
    <r>
      <rPr>
        <sz val="12"/>
        <rFont val="宋体"/>
        <family val="0"/>
      </rPr>
      <t>-11</t>
    </r>
  </si>
  <si>
    <r>
      <t>5</t>
    </r>
    <r>
      <rPr>
        <sz val="12"/>
        <rFont val="宋体"/>
        <family val="0"/>
      </rPr>
      <t>-17</t>
    </r>
  </si>
  <si>
    <r>
      <t>5</t>
    </r>
    <r>
      <rPr>
        <sz val="12"/>
        <rFont val="宋体"/>
        <family val="0"/>
      </rPr>
      <t>-15</t>
    </r>
  </si>
  <si>
    <r>
      <t>5</t>
    </r>
    <r>
      <rPr>
        <sz val="12"/>
        <rFont val="宋体"/>
        <family val="0"/>
      </rPr>
      <t>-12</t>
    </r>
  </si>
  <si>
    <r>
      <t>5</t>
    </r>
    <r>
      <rPr>
        <sz val="12"/>
        <rFont val="宋体"/>
        <family val="0"/>
      </rPr>
      <t>-19</t>
    </r>
  </si>
  <si>
    <r>
      <t>5</t>
    </r>
    <r>
      <rPr>
        <sz val="12"/>
        <rFont val="宋体"/>
        <family val="0"/>
      </rPr>
      <t>-14</t>
    </r>
  </si>
  <si>
    <t>7-1</t>
  </si>
  <si>
    <t>7-2</t>
  </si>
  <si>
    <t>7-3</t>
  </si>
  <si>
    <t>7-12</t>
  </si>
  <si>
    <t>7-4</t>
  </si>
  <si>
    <t>7-9</t>
  </si>
  <si>
    <t>7-7</t>
  </si>
  <si>
    <t>7-6</t>
  </si>
  <si>
    <t>7-8</t>
  </si>
  <si>
    <t>7-5</t>
  </si>
  <si>
    <t>7-11</t>
  </si>
  <si>
    <t>7-10</t>
  </si>
  <si>
    <t>7-13</t>
  </si>
  <si>
    <t>7-14</t>
  </si>
  <si>
    <t>7-15</t>
  </si>
  <si>
    <t>7-18</t>
  </si>
  <si>
    <t>7-16</t>
  </si>
  <si>
    <t>7-17</t>
  </si>
  <si>
    <t>7-20</t>
  </si>
  <si>
    <t>7-22</t>
  </si>
  <si>
    <t>7-21</t>
  </si>
  <si>
    <t>7-19</t>
  </si>
  <si>
    <t>6-2</t>
  </si>
  <si>
    <t>6-1</t>
  </si>
  <si>
    <t>6-10</t>
  </si>
  <si>
    <t>6-6</t>
  </si>
  <si>
    <t>6-9</t>
  </si>
  <si>
    <t>6-4</t>
  </si>
  <si>
    <t>6-8</t>
  </si>
  <si>
    <t>6-7</t>
  </si>
  <si>
    <t>6-3</t>
  </si>
  <si>
    <t>6-5</t>
  </si>
  <si>
    <t>6-14</t>
  </si>
  <si>
    <t>6-11</t>
  </si>
  <si>
    <t>6-12</t>
  </si>
  <si>
    <t>6-13</t>
  </si>
  <si>
    <t>6-15</t>
  </si>
  <si>
    <t>6-16</t>
  </si>
  <si>
    <t>6-20</t>
  </si>
  <si>
    <t>6-19</t>
  </si>
  <si>
    <t>6-17</t>
  </si>
  <si>
    <t>6-18</t>
  </si>
  <si>
    <t>6-21</t>
  </si>
  <si>
    <t>全票通过</t>
  </si>
  <si>
    <t>3-1</t>
  </si>
  <si>
    <t>3-4</t>
  </si>
  <si>
    <t>3-2</t>
  </si>
  <si>
    <t>3-3</t>
  </si>
  <si>
    <t>3-6</t>
  </si>
  <si>
    <t>3-8</t>
  </si>
  <si>
    <t>3-7</t>
  </si>
  <si>
    <t>3-5</t>
  </si>
  <si>
    <t>3-9</t>
  </si>
  <si>
    <t>3-10</t>
  </si>
  <si>
    <t>3-12</t>
  </si>
  <si>
    <t>3-13</t>
  </si>
  <si>
    <t>3-14</t>
  </si>
  <si>
    <t>3-11</t>
  </si>
  <si>
    <t>3-17</t>
  </si>
  <si>
    <t>3-18</t>
  </si>
  <si>
    <t>3-19</t>
  </si>
  <si>
    <t>3-15</t>
  </si>
  <si>
    <t>3-20</t>
  </si>
  <si>
    <t>3-16</t>
  </si>
  <si>
    <t>8-3</t>
  </si>
  <si>
    <t>8-1</t>
  </si>
  <si>
    <t>8-4</t>
  </si>
  <si>
    <t>8-2</t>
  </si>
  <si>
    <t>8-7</t>
  </si>
  <si>
    <t>8-5</t>
  </si>
  <si>
    <t>8-6</t>
  </si>
  <si>
    <t>8-8</t>
  </si>
  <si>
    <t>8-10</t>
  </si>
  <si>
    <t>8-9</t>
  </si>
  <si>
    <t>8-11</t>
  </si>
  <si>
    <t>8-12</t>
  </si>
  <si>
    <t>8-16</t>
  </si>
  <si>
    <t>8-14</t>
  </si>
  <si>
    <t>8-15</t>
  </si>
  <si>
    <t>8-18</t>
  </si>
  <si>
    <t>缺考</t>
  </si>
  <si>
    <t>8-13</t>
  </si>
  <si>
    <t>8-17</t>
  </si>
  <si>
    <t>8-20</t>
  </si>
  <si>
    <t>8-19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</si>
</sst>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12"/>
      <color indexed="8"/>
      <name val="方正黑体_GBK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8"/>
      <name val="方正小标宋_GBK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方正仿宋_GBK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4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6" applyNumberFormat="0" applyAlignment="0" applyProtection="0"/>
    <xf numFmtId="0" fontId="13" fillId="9" borderId="6" applyNumberFormat="0" applyAlignment="0" applyProtection="0"/>
    <xf numFmtId="0" fontId="13" fillId="9" borderId="6" applyNumberFormat="0" applyAlignment="0" applyProtection="0"/>
    <xf numFmtId="0" fontId="19" fillId="15" borderId="7" applyNumberFormat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1" fillId="4" borderId="9" applyNumberFormat="0" applyAlignment="0" applyProtection="0"/>
    <xf numFmtId="0" fontId="11" fillId="9" borderId="9" applyNumberFormat="0" applyAlignment="0" applyProtection="0"/>
    <xf numFmtId="0" fontId="11" fillId="9" borderId="9" applyNumberFormat="0" applyAlignment="0" applyProtection="0"/>
    <xf numFmtId="0" fontId="12" fillId="3" borderId="6" applyNumberFormat="0" applyAlignment="0" applyProtection="0"/>
    <xf numFmtId="0" fontId="12" fillId="3" borderId="6" applyNumberForma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2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1" xfId="9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2" fillId="21" borderId="11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141">
    <cellStyle name="Normal" xfId="0"/>
    <cellStyle name="20% - 强调文字颜色 1 2" xfId="15"/>
    <cellStyle name="20% - 强调文字颜色 1 2 2" xfId="16"/>
    <cellStyle name="20% - 强调文字颜色 2 2" xfId="17"/>
    <cellStyle name="20% - 强调文字颜色 2 2 2" xfId="18"/>
    <cellStyle name="20% - 强调文字颜色 3 2" xfId="19"/>
    <cellStyle name="20% - 强调文字颜色 3 2 2" xfId="20"/>
    <cellStyle name="20% - 强调文字颜色 4 2" xfId="21"/>
    <cellStyle name="20% - 强调文字颜色 4 2 2" xfId="22"/>
    <cellStyle name="20% - 强调文字颜色 5 2" xfId="23"/>
    <cellStyle name="20% - 强调文字颜色 5 2 2" xfId="24"/>
    <cellStyle name="20% - 强调文字颜色 6 2" xfId="25"/>
    <cellStyle name="20% - 强调文字颜色 6 2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2 2" xfId="34"/>
    <cellStyle name="40% - 强调文字颜色 2 2" xfId="35"/>
    <cellStyle name="40% - 强调文字颜色 2 2 2" xfId="36"/>
    <cellStyle name="40% - 强调文字颜色 3 2" xfId="37"/>
    <cellStyle name="40% - 强调文字颜色 3 2 2" xfId="38"/>
    <cellStyle name="40% - 强调文字颜色 4 2" xfId="39"/>
    <cellStyle name="40% - 强调文字颜色 4 2 2" xfId="40"/>
    <cellStyle name="40% - 强调文字颜色 5 2" xfId="41"/>
    <cellStyle name="40% - 强调文字颜色 5 2 2" xfId="42"/>
    <cellStyle name="40% - 强调文字颜色 6 2" xfId="43"/>
    <cellStyle name="40% - 强调文字颜色 6 2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4 3" xfId="55"/>
    <cellStyle name="60% - 强调文字颜色 5 2" xfId="56"/>
    <cellStyle name="60% - 强调文字颜色 5 3" xfId="57"/>
    <cellStyle name="60% - 强调文字颜色 6 2" xfId="58"/>
    <cellStyle name="60% - 强调文字颜色 6 3" xfId="59"/>
    <cellStyle name="60% - 着色 1" xfId="60"/>
    <cellStyle name="60% - 着色 2" xfId="61"/>
    <cellStyle name="60% - 着色 3" xfId="62"/>
    <cellStyle name="60% - 着色 4" xfId="63"/>
    <cellStyle name="60% - 着色 5" xfId="64"/>
    <cellStyle name="60% - 着色 6" xfId="65"/>
    <cellStyle name="Percent" xfId="66"/>
    <cellStyle name="标题" xfId="67"/>
    <cellStyle name="标题 1" xfId="68"/>
    <cellStyle name="标题 1 2" xfId="69"/>
    <cellStyle name="标题 1 3" xfId="70"/>
    <cellStyle name="标题 2" xfId="71"/>
    <cellStyle name="标题 2 2" xfId="72"/>
    <cellStyle name="标题 2 3" xfId="73"/>
    <cellStyle name="标题 3" xfId="74"/>
    <cellStyle name="标题 3 2" xfId="75"/>
    <cellStyle name="标题 4" xfId="76"/>
    <cellStyle name="标题 4 2" xfId="77"/>
    <cellStyle name="标题 5" xfId="78"/>
    <cellStyle name="差" xfId="79"/>
    <cellStyle name="差 2" xfId="80"/>
    <cellStyle name="差 3" xfId="81"/>
    <cellStyle name="差_VERA" xfId="82"/>
    <cellStyle name="差_VERA 2" xfId="83"/>
    <cellStyle name="差_VERA 2 2" xfId="84"/>
    <cellStyle name="差_VERA 2 2 2" xfId="85"/>
    <cellStyle name="差_VERA 2 3" xfId="86"/>
    <cellStyle name="差_VERA 3" xfId="87"/>
    <cellStyle name="差_VERA 3 2" xfId="88"/>
    <cellStyle name="差_VERA 4" xfId="89"/>
    <cellStyle name="常规 2" xfId="90"/>
    <cellStyle name="常规 2 2" xfId="91"/>
    <cellStyle name="常规 2 2 2" xfId="92"/>
    <cellStyle name="常规 2 3" xfId="93"/>
    <cellStyle name="常规 3" xfId="94"/>
    <cellStyle name="常规 3 2" xfId="95"/>
    <cellStyle name="常规 4" xfId="96"/>
    <cellStyle name="常规 4 2" xfId="97"/>
    <cellStyle name="常规 5" xfId="98"/>
    <cellStyle name="Hyperlink" xfId="99"/>
    <cellStyle name="好" xfId="100"/>
    <cellStyle name="好 2" xfId="101"/>
    <cellStyle name="好_VERA" xfId="102"/>
    <cellStyle name="好_VERA 2" xfId="103"/>
    <cellStyle name="好_VERA 2 2" xfId="104"/>
    <cellStyle name="好_VERA 2 2 2" xfId="105"/>
    <cellStyle name="好_VERA 2 3" xfId="106"/>
    <cellStyle name="好_VERA 3" xfId="107"/>
    <cellStyle name="好_VERA 3 2" xfId="108"/>
    <cellStyle name="好_VERA 4" xfId="109"/>
    <cellStyle name="汇总" xfId="110"/>
    <cellStyle name="汇总 2" xfId="111"/>
    <cellStyle name="汇总 3" xfId="112"/>
    <cellStyle name="Currency" xfId="113"/>
    <cellStyle name="Currency [0]" xfId="114"/>
    <cellStyle name="计算" xfId="115"/>
    <cellStyle name="计算 2" xfId="116"/>
    <cellStyle name="计算 3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链接单元格 3" xfId="126"/>
    <cellStyle name="Comma" xfId="127"/>
    <cellStyle name="Comma [0]" xfId="128"/>
    <cellStyle name="强调文字颜色 1 2" xfId="129"/>
    <cellStyle name="强调文字颜色 1 3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5 3" xfId="135"/>
    <cellStyle name="强调文字颜色 6 2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Followed Hyperlink" xfId="145"/>
    <cellStyle name="着色 1" xfId="146"/>
    <cellStyle name="着色 2" xfId="147"/>
    <cellStyle name="着色 3" xfId="148"/>
    <cellStyle name="着色 4" xfId="149"/>
    <cellStyle name="着色 5" xfId="150"/>
    <cellStyle name="着色 6" xfId="151"/>
    <cellStyle name="注释" xfId="152"/>
    <cellStyle name="注释 2" xfId="153"/>
    <cellStyle name="注释 2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4.625" style="0" customWidth="1"/>
    <col min="2" max="2" width="13.875" style="0" customWidth="1"/>
    <col min="3" max="3" width="8.50390625" style="0" customWidth="1"/>
    <col min="4" max="4" width="9.875" style="0" customWidth="1"/>
    <col min="5" max="5" width="9.00390625" style="16" customWidth="1"/>
    <col min="6" max="6" width="9.375" style="16" customWidth="1"/>
    <col min="7" max="7" width="9.625" style="16" customWidth="1"/>
    <col min="8" max="8" width="13.00390625" style="16" customWidth="1"/>
    <col min="9" max="9" width="9.125" style="16" customWidth="1"/>
    <col min="10" max="10" width="13.25390625" style="16" customWidth="1"/>
    <col min="11" max="11" width="9.00390625" style="16" customWidth="1"/>
    <col min="12" max="12" width="10.25390625" style="16" customWidth="1"/>
    <col min="13" max="13" width="10.625" style="16" customWidth="1"/>
  </cols>
  <sheetData>
    <row r="1" spans="1:13" ht="39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8" customHeight="1">
      <c r="A3" s="38" t="s">
        <v>2</v>
      </c>
      <c r="B3" s="38" t="s">
        <v>3</v>
      </c>
      <c r="C3" s="40" t="s">
        <v>4</v>
      </c>
      <c r="D3" s="38" t="s">
        <v>5</v>
      </c>
      <c r="E3" s="38" t="s">
        <v>6</v>
      </c>
      <c r="F3" s="34" t="s">
        <v>7</v>
      </c>
      <c r="G3" s="35"/>
      <c r="H3" s="36"/>
      <c r="I3" s="34" t="s">
        <v>8</v>
      </c>
      <c r="J3" s="36"/>
      <c r="K3" s="43" t="s">
        <v>9</v>
      </c>
      <c r="L3" s="43" t="s">
        <v>10</v>
      </c>
      <c r="M3" s="40" t="s">
        <v>11</v>
      </c>
    </row>
    <row r="4" spans="1:13" ht="36" customHeight="1">
      <c r="A4" s="39"/>
      <c r="B4" s="39"/>
      <c r="C4" s="38"/>
      <c r="D4" s="39"/>
      <c r="E4" s="38"/>
      <c r="F4" s="3" t="s">
        <v>12</v>
      </c>
      <c r="G4" s="2" t="s">
        <v>13</v>
      </c>
      <c r="H4" s="2" t="s">
        <v>14</v>
      </c>
      <c r="I4" s="2" t="s">
        <v>8</v>
      </c>
      <c r="J4" s="2" t="s">
        <v>15</v>
      </c>
      <c r="K4" s="45"/>
      <c r="L4" s="46"/>
      <c r="M4" s="43"/>
    </row>
    <row r="5" spans="1:13" ht="18" customHeight="1">
      <c r="A5" s="8">
        <v>1</v>
      </c>
      <c r="B5" s="24" t="s">
        <v>16</v>
      </c>
      <c r="C5" s="25" t="s">
        <v>17</v>
      </c>
      <c r="D5" s="41">
        <v>1</v>
      </c>
      <c r="E5" s="9" t="s">
        <v>275</v>
      </c>
      <c r="F5" s="7">
        <v>70</v>
      </c>
      <c r="G5" s="7">
        <v>74</v>
      </c>
      <c r="H5" s="10">
        <f aca="true" t="shared" si="0" ref="H5:H24">F5*0.3+G5*0.3</f>
        <v>43.2</v>
      </c>
      <c r="I5" s="13">
        <v>84</v>
      </c>
      <c r="J5" s="13">
        <f aca="true" t="shared" si="1" ref="J5:J24">I5*0.4</f>
        <v>33.6</v>
      </c>
      <c r="K5" s="13">
        <f aca="true" t="shared" si="2" ref="K5:K24">J5+H5</f>
        <v>76.80000000000001</v>
      </c>
      <c r="L5" s="21">
        <v>1</v>
      </c>
      <c r="M5" s="21" t="s">
        <v>273</v>
      </c>
    </row>
    <row r="6" spans="1:13" ht="18" customHeight="1">
      <c r="A6" s="8">
        <v>2</v>
      </c>
      <c r="B6" s="24" t="s">
        <v>16</v>
      </c>
      <c r="C6" s="25" t="s">
        <v>18</v>
      </c>
      <c r="D6" s="42"/>
      <c r="E6" s="9" t="s">
        <v>276</v>
      </c>
      <c r="F6" s="7">
        <v>73</v>
      </c>
      <c r="G6" s="7">
        <v>72</v>
      </c>
      <c r="H6" s="10">
        <f t="shared" si="0"/>
        <v>43.5</v>
      </c>
      <c r="I6" s="13">
        <v>80</v>
      </c>
      <c r="J6" s="13">
        <f t="shared" si="1"/>
        <v>32</v>
      </c>
      <c r="K6" s="13">
        <f t="shared" si="2"/>
        <v>75.5</v>
      </c>
      <c r="L6" s="21">
        <v>2</v>
      </c>
      <c r="M6" s="21" t="s">
        <v>274</v>
      </c>
    </row>
    <row r="7" spans="1:13" ht="16.5" customHeight="1">
      <c r="A7" s="8">
        <v>3</v>
      </c>
      <c r="B7" s="24" t="s">
        <v>19</v>
      </c>
      <c r="C7" s="25" t="s">
        <v>20</v>
      </c>
      <c r="D7" s="41">
        <v>5</v>
      </c>
      <c r="E7" s="9" t="s">
        <v>277</v>
      </c>
      <c r="F7" s="7">
        <v>85</v>
      </c>
      <c r="G7" s="7">
        <v>77</v>
      </c>
      <c r="H7" s="10">
        <f t="shared" si="0"/>
        <v>48.599999999999994</v>
      </c>
      <c r="I7" s="13">
        <v>84.9</v>
      </c>
      <c r="J7" s="13">
        <f t="shared" si="1"/>
        <v>33.96</v>
      </c>
      <c r="K7" s="13">
        <f t="shared" si="2"/>
        <v>82.56</v>
      </c>
      <c r="L7" s="21">
        <v>4</v>
      </c>
      <c r="M7" s="21" t="s">
        <v>273</v>
      </c>
    </row>
    <row r="8" spans="1:13" ht="20.25" customHeight="1">
      <c r="A8" s="8">
        <v>4</v>
      </c>
      <c r="B8" s="24" t="s">
        <v>19</v>
      </c>
      <c r="C8" s="25" t="s">
        <v>21</v>
      </c>
      <c r="D8" s="44"/>
      <c r="E8" s="9" t="s">
        <v>278</v>
      </c>
      <c r="F8" s="7">
        <v>93.5</v>
      </c>
      <c r="G8" s="7">
        <v>76</v>
      </c>
      <c r="H8" s="10">
        <f t="shared" si="0"/>
        <v>50.85</v>
      </c>
      <c r="I8" s="13">
        <v>83.2</v>
      </c>
      <c r="J8" s="13">
        <f t="shared" si="1"/>
        <v>33.28</v>
      </c>
      <c r="K8" s="13">
        <f t="shared" si="2"/>
        <v>84.13</v>
      </c>
      <c r="L8" s="21">
        <v>2</v>
      </c>
      <c r="M8" s="21" t="s">
        <v>273</v>
      </c>
    </row>
    <row r="9" spans="1:13" ht="18.75" customHeight="1">
      <c r="A9" s="8">
        <v>5</v>
      </c>
      <c r="B9" s="24" t="s">
        <v>19</v>
      </c>
      <c r="C9" s="25" t="s">
        <v>22</v>
      </c>
      <c r="D9" s="44"/>
      <c r="E9" s="9" t="s">
        <v>279</v>
      </c>
      <c r="F9" s="7">
        <v>72</v>
      </c>
      <c r="G9" s="7">
        <v>88</v>
      </c>
      <c r="H9" s="10">
        <f t="shared" si="0"/>
        <v>48</v>
      </c>
      <c r="I9" s="13">
        <v>81</v>
      </c>
      <c r="J9" s="13">
        <f t="shared" si="1"/>
        <v>32.4</v>
      </c>
      <c r="K9" s="13">
        <f t="shared" si="2"/>
        <v>80.4</v>
      </c>
      <c r="L9" s="21">
        <v>5</v>
      </c>
      <c r="M9" s="21" t="s">
        <v>273</v>
      </c>
    </row>
    <row r="10" spans="1:13" ht="21" customHeight="1">
      <c r="A10" s="8">
        <v>6</v>
      </c>
      <c r="B10" s="24" t="s">
        <v>19</v>
      </c>
      <c r="C10" s="25" t="s">
        <v>23</v>
      </c>
      <c r="D10" s="44"/>
      <c r="E10" s="9" t="s">
        <v>280</v>
      </c>
      <c r="F10" s="7">
        <v>73</v>
      </c>
      <c r="G10" s="7">
        <v>78</v>
      </c>
      <c r="H10" s="10">
        <f t="shared" si="0"/>
        <v>45.3</v>
      </c>
      <c r="I10" s="13">
        <v>81.7</v>
      </c>
      <c r="J10" s="13">
        <f t="shared" si="1"/>
        <v>32.68</v>
      </c>
      <c r="K10" s="13">
        <f t="shared" si="2"/>
        <v>77.97999999999999</v>
      </c>
      <c r="L10" s="21">
        <v>8</v>
      </c>
      <c r="M10" s="21" t="s">
        <v>274</v>
      </c>
    </row>
    <row r="11" spans="1:13" ht="21" customHeight="1">
      <c r="A11" s="8">
        <v>7</v>
      </c>
      <c r="B11" s="24" t="s">
        <v>19</v>
      </c>
      <c r="C11" s="25" t="s">
        <v>24</v>
      </c>
      <c r="D11" s="44"/>
      <c r="E11" s="9" t="s">
        <v>281</v>
      </c>
      <c r="F11" s="7">
        <v>74.5</v>
      </c>
      <c r="G11" s="7">
        <v>78</v>
      </c>
      <c r="H11" s="10">
        <f t="shared" si="0"/>
        <v>45.75</v>
      </c>
      <c r="I11" s="13">
        <v>81.6</v>
      </c>
      <c r="J11" s="13">
        <f t="shared" si="1"/>
        <v>32.64</v>
      </c>
      <c r="K11" s="13">
        <f t="shared" si="2"/>
        <v>78.39</v>
      </c>
      <c r="L11" s="21">
        <v>7</v>
      </c>
      <c r="M11" s="21" t="s">
        <v>274</v>
      </c>
    </row>
    <row r="12" spans="1:13" ht="21" customHeight="1">
      <c r="A12" s="8">
        <v>8</v>
      </c>
      <c r="B12" s="24" t="s">
        <v>19</v>
      </c>
      <c r="C12" s="25" t="s">
        <v>25</v>
      </c>
      <c r="D12" s="44"/>
      <c r="E12" s="9" t="s">
        <v>282</v>
      </c>
      <c r="F12" s="7">
        <v>84</v>
      </c>
      <c r="G12" s="7">
        <v>63</v>
      </c>
      <c r="H12" s="10">
        <f t="shared" si="0"/>
        <v>44.099999999999994</v>
      </c>
      <c r="I12" s="13">
        <v>0</v>
      </c>
      <c r="J12" s="13">
        <f t="shared" si="1"/>
        <v>0</v>
      </c>
      <c r="K12" s="13">
        <f t="shared" si="2"/>
        <v>44.099999999999994</v>
      </c>
      <c r="L12" s="21">
        <v>10</v>
      </c>
      <c r="M12" s="21" t="s">
        <v>274</v>
      </c>
    </row>
    <row r="13" spans="1:13" ht="21" customHeight="1">
      <c r="A13" s="8">
        <v>9</v>
      </c>
      <c r="B13" s="24" t="s">
        <v>19</v>
      </c>
      <c r="C13" s="25" t="s">
        <v>26</v>
      </c>
      <c r="D13" s="44"/>
      <c r="E13" s="9" t="s">
        <v>283</v>
      </c>
      <c r="F13" s="7">
        <v>82.5</v>
      </c>
      <c r="G13" s="7">
        <v>88</v>
      </c>
      <c r="H13" s="10">
        <f t="shared" si="0"/>
        <v>51.15</v>
      </c>
      <c r="I13" s="13">
        <v>85.6</v>
      </c>
      <c r="J13" s="13">
        <f t="shared" si="1"/>
        <v>34.24</v>
      </c>
      <c r="K13" s="13">
        <f t="shared" si="2"/>
        <v>85.39</v>
      </c>
      <c r="L13" s="21">
        <v>1</v>
      </c>
      <c r="M13" s="21" t="s">
        <v>273</v>
      </c>
    </row>
    <row r="14" spans="1:13" ht="21" customHeight="1">
      <c r="A14" s="8">
        <v>10</v>
      </c>
      <c r="B14" s="24" t="s">
        <v>19</v>
      </c>
      <c r="C14" s="25" t="s">
        <v>27</v>
      </c>
      <c r="D14" s="44"/>
      <c r="E14" s="9" t="s">
        <v>284</v>
      </c>
      <c r="F14" s="7">
        <v>76</v>
      </c>
      <c r="G14" s="7">
        <v>86</v>
      </c>
      <c r="H14" s="10">
        <f t="shared" si="0"/>
        <v>48.6</v>
      </c>
      <c r="I14" s="13">
        <v>86.8</v>
      </c>
      <c r="J14" s="13">
        <f t="shared" si="1"/>
        <v>34.72</v>
      </c>
      <c r="K14" s="13">
        <f t="shared" si="2"/>
        <v>83.32</v>
      </c>
      <c r="L14" s="21">
        <v>3</v>
      </c>
      <c r="M14" s="21" t="s">
        <v>273</v>
      </c>
    </row>
    <row r="15" spans="1:13" ht="21" customHeight="1">
      <c r="A15" s="8">
        <v>11</v>
      </c>
      <c r="B15" s="24" t="s">
        <v>19</v>
      </c>
      <c r="C15" s="25" t="s">
        <v>28</v>
      </c>
      <c r="D15" s="44"/>
      <c r="E15" s="9" t="s">
        <v>285</v>
      </c>
      <c r="F15" s="7">
        <v>66</v>
      </c>
      <c r="G15" s="7">
        <v>83</v>
      </c>
      <c r="H15" s="10">
        <f t="shared" si="0"/>
        <v>44.7</v>
      </c>
      <c r="I15" s="13">
        <v>80.2</v>
      </c>
      <c r="J15" s="13">
        <f t="shared" si="1"/>
        <v>32.080000000000005</v>
      </c>
      <c r="K15" s="13">
        <f t="shared" si="2"/>
        <v>76.78</v>
      </c>
      <c r="L15" s="21">
        <v>9</v>
      </c>
      <c r="M15" s="21" t="s">
        <v>274</v>
      </c>
    </row>
    <row r="16" spans="1:13" ht="21" customHeight="1">
      <c r="A16" s="8">
        <v>12</v>
      </c>
      <c r="B16" s="24" t="s">
        <v>19</v>
      </c>
      <c r="C16" s="25" t="s">
        <v>29</v>
      </c>
      <c r="D16" s="42"/>
      <c r="E16" s="9" t="s">
        <v>286</v>
      </c>
      <c r="F16" s="7">
        <v>76.5</v>
      </c>
      <c r="G16" s="7">
        <v>77</v>
      </c>
      <c r="H16" s="10">
        <f t="shared" si="0"/>
        <v>46.05</v>
      </c>
      <c r="I16" s="13">
        <v>83.1</v>
      </c>
      <c r="J16" s="13">
        <f t="shared" si="1"/>
        <v>33.24</v>
      </c>
      <c r="K16" s="13">
        <f t="shared" si="2"/>
        <v>79.28999999999999</v>
      </c>
      <c r="L16" s="21">
        <v>6</v>
      </c>
      <c r="M16" s="21" t="s">
        <v>274</v>
      </c>
    </row>
    <row r="17" spans="1:13" ht="21" customHeight="1">
      <c r="A17" s="8">
        <v>13</v>
      </c>
      <c r="B17" s="25" t="s">
        <v>30</v>
      </c>
      <c r="C17" s="25" t="s">
        <v>31</v>
      </c>
      <c r="D17" s="41">
        <v>3</v>
      </c>
      <c r="E17" s="9" t="s">
        <v>287</v>
      </c>
      <c r="F17" s="7">
        <v>75</v>
      </c>
      <c r="G17" s="7">
        <v>69</v>
      </c>
      <c r="H17" s="10">
        <f t="shared" si="0"/>
        <v>43.2</v>
      </c>
      <c r="I17" s="13">
        <v>84.4</v>
      </c>
      <c r="J17" s="13">
        <f t="shared" si="1"/>
        <v>33.760000000000005</v>
      </c>
      <c r="K17" s="13">
        <f t="shared" si="2"/>
        <v>76.96000000000001</v>
      </c>
      <c r="L17" s="21">
        <v>3</v>
      </c>
      <c r="M17" s="21" t="s">
        <v>273</v>
      </c>
    </row>
    <row r="18" spans="1:13" ht="21" customHeight="1">
      <c r="A18" s="8">
        <v>14</v>
      </c>
      <c r="B18" s="25" t="s">
        <v>30</v>
      </c>
      <c r="C18" s="25" t="s">
        <v>32</v>
      </c>
      <c r="D18" s="44"/>
      <c r="E18" s="9" t="s">
        <v>288</v>
      </c>
      <c r="F18" s="7">
        <v>77</v>
      </c>
      <c r="G18" s="7">
        <v>66</v>
      </c>
      <c r="H18" s="10">
        <f t="shared" si="0"/>
        <v>42.9</v>
      </c>
      <c r="I18" s="13">
        <v>85.6</v>
      </c>
      <c r="J18" s="13">
        <f t="shared" si="1"/>
        <v>34.24</v>
      </c>
      <c r="K18" s="13">
        <f t="shared" si="2"/>
        <v>77.14</v>
      </c>
      <c r="L18" s="21">
        <v>2</v>
      </c>
      <c r="M18" s="21" t="s">
        <v>273</v>
      </c>
    </row>
    <row r="19" spans="1:13" ht="21" customHeight="1">
      <c r="A19" s="8">
        <v>15</v>
      </c>
      <c r="B19" s="25" t="s">
        <v>30</v>
      </c>
      <c r="C19" s="25" t="s">
        <v>33</v>
      </c>
      <c r="D19" s="44"/>
      <c r="E19" s="9" t="s">
        <v>289</v>
      </c>
      <c r="F19" s="7">
        <v>69.5</v>
      </c>
      <c r="G19" s="7">
        <v>69</v>
      </c>
      <c r="H19" s="10">
        <f t="shared" si="0"/>
        <v>41.55</v>
      </c>
      <c r="I19" s="13">
        <v>0</v>
      </c>
      <c r="J19" s="13">
        <f t="shared" si="1"/>
        <v>0</v>
      </c>
      <c r="K19" s="13">
        <f t="shared" si="2"/>
        <v>41.55</v>
      </c>
      <c r="L19" s="21">
        <v>6</v>
      </c>
      <c r="M19" s="21" t="s">
        <v>274</v>
      </c>
    </row>
    <row r="20" spans="1:13" ht="21" customHeight="1">
      <c r="A20" s="8">
        <v>16</v>
      </c>
      <c r="B20" s="25" t="s">
        <v>30</v>
      </c>
      <c r="C20" s="25" t="s">
        <v>34</v>
      </c>
      <c r="D20" s="44"/>
      <c r="E20" s="9" t="s">
        <v>290</v>
      </c>
      <c r="F20" s="7">
        <v>75.5</v>
      </c>
      <c r="G20" s="7">
        <v>77</v>
      </c>
      <c r="H20" s="10">
        <f t="shared" si="0"/>
        <v>45.75</v>
      </c>
      <c r="I20" s="13">
        <v>82.9</v>
      </c>
      <c r="J20" s="13">
        <f t="shared" si="1"/>
        <v>33.160000000000004</v>
      </c>
      <c r="K20" s="13">
        <f t="shared" si="2"/>
        <v>78.91</v>
      </c>
      <c r="L20" s="21">
        <v>1</v>
      </c>
      <c r="M20" s="21" t="s">
        <v>273</v>
      </c>
    </row>
    <row r="21" spans="1:13" ht="21" customHeight="1">
      <c r="A21" s="8">
        <v>17</v>
      </c>
      <c r="B21" s="25" t="s">
        <v>30</v>
      </c>
      <c r="C21" s="25" t="s">
        <v>35</v>
      </c>
      <c r="D21" s="44"/>
      <c r="E21" s="9" t="s">
        <v>291</v>
      </c>
      <c r="F21" s="7">
        <v>58.5</v>
      </c>
      <c r="G21" s="7">
        <v>75</v>
      </c>
      <c r="H21" s="10">
        <f t="shared" si="0"/>
        <v>40.05</v>
      </c>
      <c r="I21" s="13">
        <v>83</v>
      </c>
      <c r="J21" s="13">
        <f t="shared" si="1"/>
        <v>33.2</v>
      </c>
      <c r="K21" s="13">
        <f t="shared" si="2"/>
        <v>73.25</v>
      </c>
      <c r="L21" s="21">
        <v>4</v>
      </c>
      <c r="M21" s="21" t="s">
        <v>274</v>
      </c>
    </row>
    <row r="22" spans="1:13" ht="21" customHeight="1">
      <c r="A22" s="8">
        <v>18</v>
      </c>
      <c r="B22" s="25" t="s">
        <v>30</v>
      </c>
      <c r="C22" s="25" t="s">
        <v>36</v>
      </c>
      <c r="D22" s="42"/>
      <c r="E22" s="9" t="s">
        <v>292</v>
      </c>
      <c r="F22" s="7">
        <v>64</v>
      </c>
      <c r="G22" s="7">
        <v>70</v>
      </c>
      <c r="H22" s="10">
        <f t="shared" si="0"/>
        <v>40.2</v>
      </c>
      <c r="I22" s="13">
        <v>81.8</v>
      </c>
      <c r="J22" s="13">
        <f t="shared" si="1"/>
        <v>32.72</v>
      </c>
      <c r="K22" s="13">
        <f t="shared" si="2"/>
        <v>72.92</v>
      </c>
      <c r="L22" s="21">
        <v>5</v>
      </c>
      <c r="M22" s="21" t="s">
        <v>274</v>
      </c>
    </row>
    <row r="23" spans="1:13" ht="21" customHeight="1">
      <c r="A23" s="8">
        <v>19</v>
      </c>
      <c r="B23" s="25" t="s">
        <v>37</v>
      </c>
      <c r="C23" s="25" t="s">
        <v>38</v>
      </c>
      <c r="D23" s="41">
        <v>1</v>
      </c>
      <c r="E23" s="9" t="s">
        <v>293</v>
      </c>
      <c r="F23" s="7">
        <v>53</v>
      </c>
      <c r="G23" s="7">
        <v>78</v>
      </c>
      <c r="H23" s="10">
        <f t="shared" si="0"/>
        <v>39.3</v>
      </c>
      <c r="I23" s="13">
        <v>80.9</v>
      </c>
      <c r="J23" s="13">
        <f t="shared" si="1"/>
        <v>32.36000000000001</v>
      </c>
      <c r="K23" s="13">
        <f t="shared" si="2"/>
        <v>71.66</v>
      </c>
      <c r="L23" s="21">
        <v>1</v>
      </c>
      <c r="M23" s="21" t="s">
        <v>273</v>
      </c>
    </row>
    <row r="24" spans="1:13" ht="21" customHeight="1">
      <c r="A24" s="8">
        <v>20</v>
      </c>
      <c r="B24" s="25" t="s">
        <v>37</v>
      </c>
      <c r="C24" s="25" t="s">
        <v>39</v>
      </c>
      <c r="D24" s="42"/>
      <c r="E24" s="9" t="s">
        <v>294</v>
      </c>
      <c r="F24" s="7">
        <v>56</v>
      </c>
      <c r="G24" s="7">
        <v>69</v>
      </c>
      <c r="H24" s="10">
        <f t="shared" si="0"/>
        <v>37.5</v>
      </c>
      <c r="I24" s="13">
        <v>80.6</v>
      </c>
      <c r="J24" s="13">
        <f t="shared" si="1"/>
        <v>32.24</v>
      </c>
      <c r="K24" s="13">
        <f t="shared" si="2"/>
        <v>69.74000000000001</v>
      </c>
      <c r="L24" s="21">
        <v>2</v>
      </c>
      <c r="M24" s="21" t="s">
        <v>274</v>
      </c>
    </row>
    <row r="25" spans="1:13" ht="28.5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/>
  <mergeCells count="17">
    <mergeCell ref="M3:M4"/>
    <mergeCell ref="D7:D16"/>
    <mergeCell ref="D17:D22"/>
    <mergeCell ref="D23:D24"/>
    <mergeCell ref="E3:E4"/>
    <mergeCell ref="K3:K4"/>
    <mergeCell ref="L3:L4"/>
    <mergeCell ref="A1:M1"/>
    <mergeCell ref="A2:M2"/>
    <mergeCell ref="F3:H3"/>
    <mergeCell ref="I3:J3"/>
    <mergeCell ref="A25:M25"/>
    <mergeCell ref="A3:A4"/>
    <mergeCell ref="B3:B4"/>
    <mergeCell ref="C3:C4"/>
    <mergeCell ref="D3:D4"/>
    <mergeCell ref="D5:D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I17" sqref="I17"/>
    </sheetView>
  </sheetViews>
  <sheetFormatPr defaultColWidth="9.00390625" defaultRowHeight="14.25"/>
  <cols>
    <col min="1" max="1" width="5.25390625" style="0" customWidth="1"/>
    <col min="2" max="2" width="13.375" style="0" customWidth="1"/>
    <col min="3" max="3" width="7.375" style="0" customWidth="1"/>
    <col min="4" max="4" width="9.375" style="0" customWidth="1"/>
    <col min="5" max="5" width="9.375" style="28" customWidth="1"/>
    <col min="7" max="7" width="9.75390625" style="16" customWidth="1"/>
    <col min="8" max="8" width="13.875" style="0" customWidth="1"/>
    <col min="9" max="9" width="9.75390625" style="0" customWidth="1"/>
    <col min="10" max="10" width="10.875" style="0" customWidth="1"/>
    <col min="11" max="11" width="11.625" style="0" customWidth="1"/>
    <col min="12" max="12" width="9.50390625" style="16" customWidth="1"/>
    <col min="13" max="13" width="9.00390625" style="16" customWidth="1"/>
  </cols>
  <sheetData>
    <row r="1" spans="1:13" ht="39.75" customHeight="1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4.25">
      <c r="A3" s="38" t="s">
        <v>2</v>
      </c>
      <c r="B3" s="38" t="s">
        <v>3</v>
      </c>
      <c r="C3" s="43" t="s">
        <v>4</v>
      </c>
      <c r="D3" s="38" t="s">
        <v>5</v>
      </c>
      <c r="E3" s="50" t="s">
        <v>6</v>
      </c>
      <c r="F3" s="52" t="s">
        <v>7</v>
      </c>
      <c r="G3" s="53"/>
      <c r="H3" s="54"/>
      <c r="I3" s="34" t="s">
        <v>8</v>
      </c>
      <c r="J3" s="36"/>
      <c r="K3" s="43" t="s">
        <v>9</v>
      </c>
      <c r="L3" s="43" t="s">
        <v>10</v>
      </c>
      <c r="M3" s="40" t="s">
        <v>11</v>
      </c>
    </row>
    <row r="4" spans="1:13" ht="28.5">
      <c r="A4" s="39"/>
      <c r="B4" s="39"/>
      <c r="C4" s="45"/>
      <c r="D4" s="39"/>
      <c r="E4" s="51"/>
      <c r="F4" s="3" t="s">
        <v>12</v>
      </c>
      <c r="G4" s="3" t="s">
        <v>13</v>
      </c>
      <c r="H4" s="2" t="s">
        <v>14</v>
      </c>
      <c r="I4" s="3" t="s">
        <v>42</v>
      </c>
      <c r="J4" s="2" t="s">
        <v>15</v>
      </c>
      <c r="K4" s="45"/>
      <c r="L4" s="46"/>
      <c r="M4" s="43"/>
    </row>
    <row r="5" spans="1:13" ht="21" customHeight="1">
      <c r="A5" s="6">
        <v>1</v>
      </c>
      <c r="B5" s="6" t="s">
        <v>43</v>
      </c>
      <c r="C5" s="7" t="s">
        <v>44</v>
      </c>
      <c r="D5" s="47">
        <v>2</v>
      </c>
      <c r="E5" s="26" t="s">
        <v>295</v>
      </c>
      <c r="F5" s="7">
        <v>71.5</v>
      </c>
      <c r="G5" s="7">
        <v>65</v>
      </c>
      <c r="H5" s="10">
        <f aca="true" t="shared" si="0" ref="H5:H24">F5*0.3+G5*0.3</f>
        <v>40.95</v>
      </c>
      <c r="I5" s="13">
        <v>0</v>
      </c>
      <c r="J5" s="14">
        <f aca="true" t="shared" si="1" ref="J5:J24">I5*0.4</f>
        <v>0</v>
      </c>
      <c r="K5" s="13">
        <f aca="true" t="shared" si="2" ref="K5:K24">J5+H5</f>
        <v>40.95</v>
      </c>
      <c r="L5" s="21">
        <v>4</v>
      </c>
      <c r="M5" s="21" t="s">
        <v>274</v>
      </c>
    </row>
    <row r="6" spans="1:13" ht="21" customHeight="1">
      <c r="A6" s="6">
        <v>2</v>
      </c>
      <c r="B6" s="6" t="s">
        <v>43</v>
      </c>
      <c r="C6" s="7" t="s">
        <v>45</v>
      </c>
      <c r="D6" s="48"/>
      <c r="E6" s="26" t="s">
        <v>296</v>
      </c>
      <c r="F6" s="7">
        <v>68</v>
      </c>
      <c r="G6" s="7">
        <v>71</v>
      </c>
      <c r="H6" s="10">
        <f t="shared" si="0"/>
        <v>41.7</v>
      </c>
      <c r="I6" s="13">
        <v>86.3</v>
      </c>
      <c r="J6" s="14">
        <f t="shared" si="1"/>
        <v>34.52</v>
      </c>
      <c r="K6" s="13">
        <f t="shared" si="2"/>
        <v>76.22</v>
      </c>
      <c r="L6" s="21">
        <v>2</v>
      </c>
      <c r="M6" s="21" t="s">
        <v>273</v>
      </c>
    </row>
    <row r="7" spans="1:13" ht="21" customHeight="1">
      <c r="A7" s="6">
        <v>3</v>
      </c>
      <c r="B7" s="6" t="s">
        <v>43</v>
      </c>
      <c r="C7" s="7" t="s">
        <v>46</v>
      </c>
      <c r="D7" s="48"/>
      <c r="E7" s="26" t="s">
        <v>297</v>
      </c>
      <c r="F7" s="7">
        <v>77</v>
      </c>
      <c r="G7" s="7">
        <v>82</v>
      </c>
      <c r="H7" s="10">
        <f t="shared" si="0"/>
        <v>47.699999999999996</v>
      </c>
      <c r="I7" s="13">
        <v>81.4</v>
      </c>
      <c r="J7" s="14">
        <f t="shared" si="1"/>
        <v>32.56</v>
      </c>
      <c r="K7" s="13">
        <f t="shared" si="2"/>
        <v>80.25999999999999</v>
      </c>
      <c r="L7" s="21">
        <v>1</v>
      </c>
      <c r="M7" s="21" t="s">
        <v>273</v>
      </c>
    </row>
    <row r="8" spans="1:13" ht="21" customHeight="1">
      <c r="A8" s="6">
        <v>4</v>
      </c>
      <c r="B8" s="6" t="s">
        <v>43</v>
      </c>
      <c r="C8" s="7" t="s">
        <v>47</v>
      </c>
      <c r="D8" s="49"/>
      <c r="E8" s="26" t="s">
        <v>298</v>
      </c>
      <c r="F8" s="7">
        <v>76</v>
      </c>
      <c r="G8" s="7">
        <v>71</v>
      </c>
      <c r="H8" s="10">
        <f t="shared" si="0"/>
        <v>44.1</v>
      </c>
      <c r="I8" s="13">
        <v>79.1</v>
      </c>
      <c r="J8" s="14">
        <f t="shared" si="1"/>
        <v>31.64</v>
      </c>
      <c r="K8" s="13">
        <f t="shared" si="2"/>
        <v>75.74000000000001</v>
      </c>
      <c r="L8" s="21">
        <v>3</v>
      </c>
      <c r="M8" s="21" t="s">
        <v>274</v>
      </c>
    </row>
    <row r="9" spans="1:13" ht="21" customHeight="1">
      <c r="A9" s="6">
        <v>5</v>
      </c>
      <c r="B9" s="6" t="s">
        <v>48</v>
      </c>
      <c r="C9" s="7" t="s">
        <v>49</v>
      </c>
      <c r="D9" s="47">
        <v>10</v>
      </c>
      <c r="E9" s="26" t="s">
        <v>299</v>
      </c>
      <c r="F9" s="7">
        <v>69</v>
      </c>
      <c r="G9" s="7">
        <v>73</v>
      </c>
      <c r="H9" s="10">
        <f t="shared" si="0"/>
        <v>42.599999999999994</v>
      </c>
      <c r="I9" s="13">
        <v>79.8</v>
      </c>
      <c r="J9" s="14">
        <f t="shared" si="1"/>
        <v>31.92</v>
      </c>
      <c r="K9" s="13">
        <f t="shared" si="2"/>
        <v>74.52</v>
      </c>
      <c r="L9" s="21">
        <v>14</v>
      </c>
      <c r="M9" s="21" t="s">
        <v>274</v>
      </c>
    </row>
    <row r="10" spans="1:13" ht="21" customHeight="1">
      <c r="A10" s="6">
        <v>6</v>
      </c>
      <c r="B10" s="6" t="s">
        <v>48</v>
      </c>
      <c r="C10" s="7" t="s">
        <v>50</v>
      </c>
      <c r="D10" s="48"/>
      <c r="E10" s="26" t="s">
        <v>300</v>
      </c>
      <c r="F10" s="7">
        <v>76</v>
      </c>
      <c r="G10" s="7">
        <v>79</v>
      </c>
      <c r="H10" s="10">
        <f t="shared" si="0"/>
        <v>46.5</v>
      </c>
      <c r="I10" s="13">
        <v>83.4</v>
      </c>
      <c r="J10" s="14">
        <f t="shared" si="1"/>
        <v>33.36000000000001</v>
      </c>
      <c r="K10" s="13">
        <f t="shared" si="2"/>
        <v>79.86000000000001</v>
      </c>
      <c r="L10" s="21">
        <v>3</v>
      </c>
      <c r="M10" s="21" t="s">
        <v>273</v>
      </c>
    </row>
    <row r="11" spans="1:13" ht="21" customHeight="1">
      <c r="A11" s="6">
        <v>7</v>
      </c>
      <c r="B11" s="6" t="s">
        <v>48</v>
      </c>
      <c r="C11" s="7" t="s">
        <v>51</v>
      </c>
      <c r="D11" s="48"/>
      <c r="E11" s="26" t="s">
        <v>301</v>
      </c>
      <c r="F11" s="7">
        <v>70</v>
      </c>
      <c r="G11" s="7">
        <v>81</v>
      </c>
      <c r="H11" s="10">
        <f t="shared" si="0"/>
        <v>45.3</v>
      </c>
      <c r="I11" s="13">
        <v>80.5</v>
      </c>
      <c r="J11" s="14">
        <f t="shared" si="1"/>
        <v>32.2</v>
      </c>
      <c r="K11" s="13">
        <f t="shared" si="2"/>
        <v>77.5</v>
      </c>
      <c r="L11" s="21">
        <v>10</v>
      </c>
      <c r="M11" s="21" t="s">
        <v>273</v>
      </c>
    </row>
    <row r="12" spans="1:13" ht="21" customHeight="1">
      <c r="A12" s="6">
        <v>8</v>
      </c>
      <c r="B12" s="6" t="s">
        <v>48</v>
      </c>
      <c r="C12" s="7" t="s">
        <v>52</v>
      </c>
      <c r="D12" s="48"/>
      <c r="E12" s="26" t="s">
        <v>302</v>
      </c>
      <c r="F12" s="7">
        <v>79</v>
      </c>
      <c r="G12" s="7">
        <v>60</v>
      </c>
      <c r="H12" s="10">
        <f t="shared" si="0"/>
        <v>41.7</v>
      </c>
      <c r="I12" s="13">
        <v>85.8</v>
      </c>
      <c r="J12" s="14">
        <f t="shared" si="1"/>
        <v>34.32</v>
      </c>
      <c r="K12" s="13">
        <f t="shared" si="2"/>
        <v>76.02000000000001</v>
      </c>
      <c r="L12" s="21">
        <v>13</v>
      </c>
      <c r="M12" s="21" t="s">
        <v>274</v>
      </c>
    </row>
    <row r="13" spans="1:13" ht="21" customHeight="1">
      <c r="A13" s="6">
        <v>9</v>
      </c>
      <c r="B13" s="6" t="s">
        <v>48</v>
      </c>
      <c r="C13" s="7" t="s">
        <v>53</v>
      </c>
      <c r="D13" s="48"/>
      <c r="E13" s="26" t="s">
        <v>303</v>
      </c>
      <c r="F13" s="7">
        <v>60</v>
      </c>
      <c r="G13" s="7">
        <v>79</v>
      </c>
      <c r="H13" s="10">
        <f t="shared" si="0"/>
        <v>41.7</v>
      </c>
      <c r="I13" s="13">
        <v>80.8</v>
      </c>
      <c r="J13" s="14">
        <f t="shared" si="1"/>
        <v>32.32</v>
      </c>
      <c r="K13" s="13">
        <f t="shared" si="2"/>
        <v>74.02000000000001</v>
      </c>
      <c r="L13" s="21">
        <v>15</v>
      </c>
      <c r="M13" s="21" t="s">
        <v>274</v>
      </c>
    </row>
    <row r="14" spans="1:13" ht="21" customHeight="1">
      <c r="A14" s="6">
        <v>10</v>
      </c>
      <c r="B14" s="6" t="s">
        <v>48</v>
      </c>
      <c r="C14" s="7" t="s">
        <v>54</v>
      </c>
      <c r="D14" s="48"/>
      <c r="E14" s="26" t="s">
        <v>304</v>
      </c>
      <c r="F14" s="7">
        <v>77.5</v>
      </c>
      <c r="G14" s="7">
        <v>75</v>
      </c>
      <c r="H14" s="10">
        <f t="shared" si="0"/>
        <v>45.75</v>
      </c>
      <c r="I14" s="13">
        <v>85.6</v>
      </c>
      <c r="J14" s="14">
        <f t="shared" si="1"/>
        <v>34.24</v>
      </c>
      <c r="K14" s="13">
        <f t="shared" si="2"/>
        <v>79.99000000000001</v>
      </c>
      <c r="L14" s="21">
        <v>2</v>
      </c>
      <c r="M14" s="21" t="s">
        <v>273</v>
      </c>
    </row>
    <row r="15" spans="1:13" ht="21" customHeight="1">
      <c r="A15" s="6">
        <v>11</v>
      </c>
      <c r="B15" s="7" t="s">
        <v>48</v>
      </c>
      <c r="C15" s="7" t="s">
        <v>55</v>
      </c>
      <c r="D15" s="48"/>
      <c r="E15" s="26" t="s">
        <v>305</v>
      </c>
      <c r="F15" s="7">
        <v>81</v>
      </c>
      <c r="G15" s="7">
        <v>60</v>
      </c>
      <c r="H15" s="10">
        <f t="shared" si="0"/>
        <v>42.3</v>
      </c>
      <c r="I15" s="13">
        <v>74.1</v>
      </c>
      <c r="J15" s="14">
        <f t="shared" si="1"/>
        <v>29.64</v>
      </c>
      <c r="K15" s="13">
        <f t="shared" si="2"/>
        <v>71.94</v>
      </c>
      <c r="L15" s="21">
        <v>16</v>
      </c>
      <c r="M15" s="21" t="s">
        <v>274</v>
      </c>
    </row>
    <row r="16" spans="1:13" ht="21" customHeight="1">
      <c r="A16" s="6">
        <v>12</v>
      </c>
      <c r="B16" s="7" t="s">
        <v>48</v>
      </c>
      <c r="C16" s="7" t="s">
        <v>56</v>
      </c>
      <c r="D16" s="48"/>
      <c r="E16" s="26" t="s">
        <v>306</v>
      </c>
      <c r="F16" s="7">
        <v>64.5</v>
      </c>
      <c r="G16" s="7">
        <v>80</v>
      </c>
      <c r="H16" s="10">
        <f t="shared" si="0"/>
        <v>43.349999999999994</v>
      </c>
      <c r="I16" s="13">
        <v>82.7</v>
      </c>
      <c r="J16" s="14">
        <f t="shared" si="1"/>
        <v>33.080000000000005</v>
      </c>
      <c r="K16" s="13">
        <f t="shared" si="2"/>
        <v>76.43</v>
      </c>
      <c r="L16" s="21">
        <v>12</v>
      </c>
      <c r="M16" s="21" t="s">
        <v>274</v>
      </c>
    </row>
    <row r="17" spans="1:13" ht="21" customHeight="1">
      <c r="A17" s="6">
        <v>13</v>
      </c>
      <c r="B17" s="7" t="s">
        <v>48</v>
      </c>
      <c r="C17" s="7" t="s">
        <v>57</v>
      </c>
      <c r="D17" s="48"/>
      <c r="E17" s="26" t="s">
        <v>307</v>
      </c>
      <c r="F17" s="7">
        <v>72.5</v>
      </c>
      <c r="G17" s="7">
        <v>76</v>
      </c>
      <c r="H17" s="10">
        <f t="shared" si="0"/>
        <v>44.55</v>
      </c>
      <c r="I17" s="13">
        <v>80.3</v>
      </c>
      <c r="J17" s="14">
        <f t="shared" si="1"/>
        <v>32.12</v>
      </c>
      <c r="K17" s="13">
        <f t="shared" si="2"/>
        <v>76.66999999999999</v>
      </c>
      <c r="L17" s="21">
        <v>11</v>
      </c>
      <c r="M17" s="21" t="s">
        <v>274</v>
      </c>
    </row>
    <row r="18" spans="1:13" ht="21" customHeight="1">
      <c r="A18" s="6">
        <v>14</v>
      </c>
      <c r="B18" s="7" t="s">
        <v>48</v>
      </c>
      <c r="C18" s="7" t="s">
        <v>58</v>
      </c>
      <c r="D18" s="48"/>
      <c r="E18" s="26" t="s">
        <v>308</v>
      </c>
      <c r="F18" s="7">
        <v>80.5</v>
      </c>
      <c r="G18" s="7">
        <v>71</v>
      </c>
      <c r="H18" s="10">
        <f t="shared" si="0"/>
        <v>45.45</v>
      </c>
      <c r="I18" s="13">
        <v>82.9</v>
      </c>
      <c r="J18" s="14">
        <f t="shared" si="1"/>
        <v>33.160000000000004</v>
      </c>
      <c r="K18" s="13">
        <f t="shared" si="2"/>
        <v>78.61000000000001</v>
      </c>
      <c r="L18" s="21">
        <v>7</v>
      </c>
      <c r="M18" s="21" t="s">
        <v>273</v>
      </c>
    </row>
    <row r="19" spans="1:13" ht="21" customHeight="1">
      <c r="A19" s="6">
        <v>15</v>
      </c>
      <c r="B19" s="7" t="s">
        <v>48</v>
      </c>
      <c r="C19" s="7" t="s">
        <v>59</v>
      </c>
      <c r="D19" s="48"/>
      <c r="E19" s="26" t="s">
        <v>309</v>
      </c>
      <c r="F19" s="7">
        <v>69</v>
      </c>
      <c r="G19" s="7">
        <v>75</v>
      </c>
      <c r="H19" s="10">
        <f t="shared" si="0"/>
        <v>43.2</v>
      </c>
      <c r="I19" s="13">
        <v>86.1</v>
      </c>
      <c r="J19" s="14">
        <f t="shared" si="1"/>
        <v>34.44</v>
      </c>
      <c r="K19" s="13">
        <f t="shared" si="2"/>
        <v>77.64</v>
      </c>
      <c r="L19" s="21">
        <v>9</v>
      </c>
      <c r="M19" s="21" t="s">
        <v>273</v>
      </c>
    </row>
    <row r="20" spans="1:13" ht="21" customHeight="1">
      <c r="A20" s="6">
        <v>16</v>
      </c>
      <c r="B20" s="7" t="s">
        <v>48</v>
      </c>
      <c r="C20" s="7" t="s">
        <v>60</v>
      </c>
      <c r="D20" s="48"/>
      <c r="E20" s="26" t="s">
        <v>310</v>
      </c>
      <c r="F20" s="7">
        <v>75</v>
      </c>
      <c r="G20" s="7">
        <v>81</v>
      </c>
      <c r="H20" s="10">
        <f t="shared" si="0"/>
        <v>46.8</v>
      </c>
      <c r="I20" s="13">
        <v>82.2</v>
      </c>
      <c r="J20" s="14">
        <f t="shared" si="1"/>
        <v>32.88</v>
      </c>
      <c r="K20" s="13">
        <f t="shared" si="2"/>
        <v>79.68</v>
      </c>
      <c r="L20" s="21">
        <v>4</v>
      </c>
      <c r="M20" s="21" t="s">
        <v>273</v>
      </c>
    </row>
    <row r="21" spans="1:13" ht="21" customHeight="1">
      <c r="A21" s="6">
        <v>17</v>
      </c>
      <c r="B21" s="7" t="s">
        <v>48</v>
      </c>
      <c r="C21" s="7" t="s">
        <v>61</v>
      </c>
      <c r="D21" s="48"/>
      <c r="E21" s="26" t="s">
        <v>311</v>
      </c>
      <c r="F21" s="7">
        <v>71.5</v>
      </c>
      <c r="G21" s="7">
        <v>82</v>
      </c>
      <c r="H21" s="10">
        <f t="shared" si="0"/>
        <v>46.05</v>
      </c>
      <c r="I21" s="13">
        <v>82.8</v>
      </c>
      <c r="J21" s="14">
        <f t="shared" si="1"/>
        <v>33.12</v>
      </c>
      <c r="K21" s="13">
        <f t="shared" si="2"/>
        <v>79.16999999999999</v>
      </c>
      <c r="L21" s="21">
        <v>5</v>
      </c>
      <c r="M21" s="21" t="s">
        <v>273</v>
      </c>
    </row>
    <row r="22" spans="1:13" ht="21" customHeight="1">
      <c r="A22" s="6">
        <v>18</v>
      </c>
      <c r="B22" s="7" t="s">
        <v>48</v>
      </c>
      <c r="C22" s="7" t="s">
        <v>62</v>
      </c>
      <c r="D22" s="48"/>
      <c r="E22" s="26" t="s">
        <v>312</v>
      </c>
      <c r="F22" s="7">
        <v>70</v>
      </c>
      <c r="G22" s="7">
        <v>81</v>
      </c>
      <c r="H22" s="10">
        <f t="shared" si="0"/>
        <v>45.3</v>
      </c>
      <c r="I22" s="13">
        <v>82.3</v>
      </c>
      <c r="J22" s="14">
        <f t="shared" si="1"/>
        <v>32.92</v>
      </c>
      <c r="K22" s="13">
        <f t="shared" si="2"/>
        <v>78.22</v>
      </c>
      <c r="L22" s="21">
        <v>8</v>
      </c>
      <c r="M22" s="21" t="s">
        <v>273</v>
      </c>
    </row>
    <row r="23" spans="1:13" ht="21" customHeight="1">
      <c r="A23" s="6">
        <v>19</v>
      </c>
      <c r="B23" s="7" t="s">
        <v>48</v>
      </c>
      <c r="C23" s="7" t="s">
        <v>63</v>
      </c>
      <c r="D23" s="48"/>
      <c r="E23" s="26" t="s">
        <v>313</v>
      </c>
      <c r="F23" s="7">
        <v>67</v>
      </c>
      <c r="G23" s="7">
        <v>88</v>
      </c>
      <c r="H23" s="10">
        <f t="shared" si="0"/>
        <v>46.5</v>
      </c>
      <c r="I23" s="13">
        <v>81.3</v>
      </c>
      <c r="J23" s="14">
        <f t="shared" si="1"/>
        <v>32.52</v>
      </c>
      <c r="K23" s="13">
        <f t="shared" si="2"/>
        <v>79.02000000000001</v>
      </c>
      <c r="L23" s="21">
        <v>6</v>
      </c>
      <c r="M23" s="21" t="s">
        <v>273</v>
      </c>
    </row>
    <row r="24" spans="1:13" ht="21" customHeight="1">
      <c r="A24" s="22">
        <v>20</v>
      </c>
      <c r="B24" s="23" t="s">
        <v>48</v>
      </c>
      <c r="C24" s="23" t="s">
        <v>64</v>
      </c>
      <c r="D24" s="49"/>
      <c r="E24" s="27" t="s">
        <v>314</v>
      </c>
      <c r="F24" s="7">
        <v>73</v>
      </c>
      <c r="G24" s="7">
        <v>82</v>
      </c>
      <c r="H24" s="10">
        <f t="shared" si="0"/>
        <v>46.5</v>
      </c>
      <c r="I24" s="13">
        <v>84.7</v>
      </c>
      <c r="J24" s="14">
        <f t="shared" si="1"/>
        <v>33.88</v>
      </c>
      <c r="K24" s="13">
        <f t="shared" si="2"/>
        <v>80.38</v>
      </c>
      <c r="L24" s="21">
        <v>1</v>
      </c>
      <c r="M24" s="21" t="s">
        <v>273</v>
      </c>
    </row>
    <row r="25" spans="1:13" ht="30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/>
  <mergeCells count="15">
    <mergeCell ref="A1:M1"/>
    <mergeCell ref="A2:M2"/>
    <mergeCell ref="F3:H3"/>
    <mergeCell ref="I3:J3"/>
    <mergeCell ref="A25:M25"/>
    <mergeCell ref="A3:A4"/>
    <mergeCell ref="B3:B4"/>
    <mergeCell ref="C3:C4"/>
    <mergeCell ref="D3:D4"/>
    <mergeCell ref="D5:D8"/>
    <mergeCell ref="D9:D24"/>
    <mergeCell ref="E3:E4"/>
    <mergeCell ref="K3:K4"/>
    <mergeCell ref="L3:L4"/>
    <mergeCell ref="M3:M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5.00390625" style="0" customWidth="1"/>
    <col min="2" max="2" width="13.00390625" style="0" customWidth="1"/>
    <col min="3" max="3" width="7.625" style="0" customWidth="1"/>
    <col min="4" max="4" width="11.00390625" style="0" customWidth="1"/>
    <col min="5" max="5" width="9.00390625" style="16" customWidth="1"/>
    <col min="6" max="6" width="10.50390625" style="0" customWidth="1"/>
    <col min="7" max="7" width="11.00390625" style="0" customWidth="1"/>
    <col min="8" max="8" width="15.125" style="0" customWidth="1"/>
    <col min="9" max="9" width="8.50390625" style="0" customWidth="1"/>
    <col min="10" max="10" width="11.625" style="0" customWidth="1"/>
    <col min="12" max="13" width="9.00390625" style="16" customWidth="1"/>
  </cols>
  <sheetData>
    <row r="1" spans="1:13" ht="42" customHeight="1">
      <c r="A1" s="29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4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3.5" customHeight="1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38" t="s">
        <v>7</v>
      </c>
      <c r="G3" s="38"/>
      <c r="H3" s="38"/>
      <c r="I3" s="34" t="s">
        <v>8</v>
      </c>
      <c r="J3" s="36"/>
      <c r="K3" s="43" t="s">
        <v>9</v>
      </c>
      <c r="L3" s="43" t="s">
        <v>10</v>
      </c>
      <c r="M3" s="40" t="s">
        <v>11</v>
      </c>
    </row>
    <row r="4" spans="1:13" ht="28.5">
      <c r="A4" s="39"/>
      <c r="B4" s="39"/>
      <c r="C4" s="45"/>
      <c r="D4" s="39"/>
      <c r="E4" s="45"/>
      <c r="F4" s="4" t="s">
        <v>12</v>
      </c>
      <c r="G4" s="4" t="s">
        <v>13</v>
      </c>
      <c r="H4" s="12" t="s">
        <v>14</v>
      </c>
      <c r="I4" s="3" t="s">
        <v>42</v>
      </c>
      <c r="J4" s="2" t="s">
        <v>15</v>
      </c>
      <c r="K4" s="45"/>
      <c r="L4" s="46"/>
      <c r="M4" s="43"/>
    </row>
    <row r="5" spans="1:13" ht="21" customHeight="1">
      <c r="A5" s="21">
        <v>1</v>
      </c>
      <c r="B5" s="6" t="s">
        <v>66</v>
      </c>
      <c r="C5" s="7" t="s">
        <v>67</v>
      </c>
      <c r="D5" s="41">
        <v>2</v>
      </c>
      <c r="E5" s="9" t="s">
        <v>402</v>
      </c>
      <c r="F5" s="7">
        <v>47.5</v>
      </c>
      <c r="G5" s="7">
        <v>97</v>
      </c>
      <c r="H5" s="10">
        <f aca="true" t="shared" si="0" ref="H5:H24">F5*0.3+G5*0.3</f>
        <v>43.349999999999994</v>
      </c>
      <c r="I5" s="13">
        <v>74.4</v>
      </c>
      <c r="J5" s="13">
        <f aca="true" t="shared" si="1" ref="J5:J24">I5*0.4</f>
        <v>29.760000000000005</v>
      </c>
      <c r="K5" s="13">
        <f aca="true" t="shared" si="2" ref="K5:K24">J5+H5</f>
        <v>73.11</v>
      </c>
      <c r="L5" s="21">
        <v>4</v>
      </c>
      <c r="M5" s="21" t="s">
        <v>274</v>
      </c>
    </row>
    <row r="6" spans="1:13" ht="21" customHeight="1">
      <c r="A6" s="21">
        <v>2</v>
      </c>
      <c r="B6" s="6" t="s">
        <v>66</v>
      </c>
      <c r="C6" s="7" t="s">
        <v>68</v>
      </c>
      <c r="D6" s="44"/>
      <c r="E6" s="9" t="s">
        <v>403</v>
      </c>
      <c r="F6" s="7">
        <v>53</v>
      </c>
      <c r="G6" s="7">
        <v>94</v>
      </c>
      <c r="H6" s="10">
        <f t="shared" si="0"/>
        <v>44.099999999999994</v>
      </c>
      <c r="I6" s="13">
        <v>80</v>
      </c>
      <c r="J6" s="13">
        <f t="shared" si="1"/>
        <v>32</v>
      </c>
      <c r="K6" s="13">
        <f t="shared" si="2"/>
        <v>76.1</v>
      </c>
      <c r="L6" s="21">
        <v>1</v>
      </c>
      <c r="M6" s="21" t="s">
        <v>273</v>
      </c>
    </row>
    <row r="7" spans="1:13" ht="21" customHeight="1">
      <c r="A7" s="21">
        <v>3</v>
      </c>
      <c r="B7" s="6" t="s">
        <v>66</v>
      </c>
      <c r="C7" s="7" t="s">
        <v>69</v>
      </c>
      <c r="D7" s="44"/>
      <c r="E7" s="9" t="s">
        <v>404</v>
      </c>
      <c r="F7" s="7">
        <v>62</v>
      </c>
      <c r="G7" s="7">
        <v>79</v>
      </c>
      <c r="H7" s="10">
        <f t="shared" si="0"/>
        <v>42.3</v>
      </c>
      <c r="I7" s="13">
        <v>82.6</v>
      </c>
      <c r="J7" s="13">
        <f t="shared" si="1"/>
        <v>33.04</v>
      </c>
      <c r="K7" s="13">
        <f t="shared" si="2"/>
        <v>75.34</v>
      </c>
      <c r="L7" s="21">
        <v>2</v>
      </c>
      <c r="M7" s="21" t="s">
        <v>273</v>
      </c>
    </row>
    <row r="8" spans="1:13" ht="21" customHeight="1">
      <c r="A8" s="21">
        <v>4</v>
      </c>
      <c r="B8" s="6" t="s">
        <v>66</v>
      </c>
      <c r="C8" s="7" t="s">
        <v>70</v>
      </c>
      <c r="D8" s="42"/>
      <c r="E8" s="9" t="s">
        <v>405</v>
      </c>
      <c r="F8" s="7">
        <v>63.5</v>
      </c>
      <c r="G8" s="7">
        <v>77</v>
      </c>
      <c r="H8" s="10">
        <f t="shared" si="0"/>
        <v>42.15</v>
      </c>
      <c r="I8" s="13">
        <v>78.4</v>
      </c>
      <c r="J8" s="13">
        <f t="shared" si="1"/>
        <v>31.360000000000003</v>
      </c>
      <c r="K8" s="13">
        <f t="shared" si="2"/>
        <v>73.51</v>
      </c>
      <c r="L8" s="21">
        <v>3</v>
      </c>
      <c r="M8" s="21" t="s">
        <v>274</v>
      </c>
    </row>
    <row r="9" spans="1:13" ht="21" customHeight="1">
      <c r="A9" s="21">
        <v>5</v>
      </c>
      <c r="B9" s="6" t="s">
        <v>71</v>
      </c>
      <c r="C9" s="7" t="s">
        <v>72</v>
      </c>
      <c r="D9" s="41">
        <v>2</v>
      </c>
      <c r="E9" s="9" t="s">
        <v>406</v>
      </c>
      <c r="F9" s="7">
        <v>67</v>
      </c>
      <c r="G9" s="7">
        <v>65</v>
      </c>
      <c r="H9" s="10">
        <f t="shared" si="0"/>
        <v>39.599999999999994</v>
      </c>
      <c r="I9" s="13">
        <v>76</v>
      </c>
      <c r="J9" s="13">
        <f t="shared" si="1"/>
        <v>30.400000000000002</v>
      </c>
      <c r="K9" s="13">
        <f t="shared" si="2"/>
        <v>70</v>
      </c>
      <c r="L9" s="21">
        <v>2</v>
      </c>
      <c r="M9" s="21" t="s">
        <v>273</v>
      </c>
    </row>
    <row r="10" spans="1:13" ht="21" customHeight="1">
      <c r="A10" s="21">
        <v>6</v>
      </c>
      <c r="B10" s="6" t="s">
        <v>71</v>
      </c>
      <c r="C10" s="7" t="s">
        <v>73</v>
      </c>
      <c r="D10" s="44"/>
      <c r="E10" s="9" t="s">
        <v>407</v>
      </c>
      <c r="F10" s="7">
        <v>61.5</v>
      </c>
      <c r="G10" s="7">
        <v>64</v>
      </c>
      <c r="H10" s="10">
        <f t="shared" si="0"/>
        <v>37.65</v>
      </c>
      <c r="I10" s="13">
        <v>75.4</v>
      </c>
      <c r="J10" s="13">
        <f t="shared" si="1"/>
        <v>30.160000000000004</v>
      </c>
      <c r="K10" s="13">
        <f t="shared" si="2"/>
        <v>67.81</v>
      </c>
      <c r="L10" s="21">
        <v>4</v>
      </c>
      <c r="M10" s="21" t="s">
        <v>274</v>
      </c>
    </row>
    <row r="11" spans="1:13" ht="21" customHeight="1">
      <c r="A11" s="21">
        <v>7</v>
      </c>
      <c r="B11" s="6" t="s">
        <v>71</v>
      </c>
      <c r="C11" s="7" t="s">
        <v>74</v>
      </c>
      <c r="D11" s="44"/>
      <c r="E11" s="9" t="s">
        <v>408</v>
      </c>
      <c r="F11" s="7">
        <v>55</v>
      </c>
      <c r="G11" s="7">
        <v>74</v>
      </c>
      <c r="H11" s="10">
        <f t="shared" si="0"/>
        <v>38.7</v>
      </c>
      <c r="I11" s="13">
        <v>74</v>
      </c>
      <c r="J11" s="13">
        <f t="shared" si="1"/>
        <v>29.6</v>
      </c>
      <c r="K11" s="13">
        <f t="shared" si="2"/>
        <v>68.30000000000001</v>
      </c>
      <c r="L11" s="21">
        <v>3</v>
      </c>
      <c r="M11" s="21" t="s">
        <v>274</v>
      </c>
    </row>
    <row r="12" spans="1:13" ht="21" customHeight="1">
      <c r="A12" s="21">
        <v>8</v>
      </c>
      <c r="B12" s="7" t="s">
        <v>71</v>
      </c>
      <c r="C12" s="7" t="s">
        <v>75</v>
      </c>
      <c r="D12" s="42"/>
      <c r="E12" s="9" t="s">
        <v>409</v>
      </c>
      <c r="F12" s="7">
        <v>61.5</v>
      </c>
      <c r="G12" s="7">
        <v>76</v>
      </c>
      <c r="H12" s="10">
        <f t="shared" si="0"/>
        <v>41.25</v>
      </c>
      <c r="I12" s="13">
        <v>81.6</v>
      </c>
      <c r="J12" s="13">
        <f t="shared" si="1"/>
        <v>32.64</v>
      </c>
      <c r="K12" s="13">
        <f t="shared" si="2"/>
        <v>73.89</v>
      </c>
      <c r="L12" s="21">
        <v>1</v>
      </c>
      <c r="M12" s="21" t="s">
        <v>273</v>
      </c>
    </row>
    <row r="13" spans="1:13" ht="21" customHeight="1">
      <c r="A13" s="21">
        <v>9</v>
      </c>
      <c r="B13" s="6" t="s">
        <v>76</v>
      </c>
      <c r="C13" s="7" t="s">
        <v>77</v>
      </c>
      <c r="D13" s="41">
        <v>1</v>
      </c>
      <c r="E13" s="9" t="s">
        <v>410</v>
      </c>
      <c r="F13" s="7">
        <v>73.5</v>
      </c>
      <c r="G13" s="7">
        <v>76</v>
      </c>
      <c r="H13" s="10">
        <f t="shared" si="0"/>
        <v>44.85</v>
      </c>
      <c r="I13" s="13">
        <v>80</v>
      </c>
      <c r="J13" s="13">
        <f t="shared" si="1"/>
        <v>32</v>
      </c>
      <c r="K13" s="13">
        <f t="shared" si="2"/>
        <v>76.85</v>
      </c>
      <c r="L13" s="21">
        <v>2</v>
      </c>
      <c r="M13" s="21" t="s">
        <v>274</v>
      </c>
    </row>
    <row r="14" spans="1:13" ht="21" customHeight="1">
      <c r="A14" s="21">
        <v>10</v>
      </c>
      <c r="B14" s="6" t="s">
        <v>76</v>
      </c>
      <c r="C14" s="7" t="s">
        <v>78</v>
      </c>
      <c r="D14" s="42"/>
      <c r="E14" s="9" t="s">
        <v>411</v>
      </c>
      <c r="F14" s="7">
        <v>79.5</v>
      </c>
      <c r="G14" s="7">
        <v>67.5</v>
      </c>
      <c r="H14" s="10">
        <f t="shared" si="0"/>
        <v>44.099999999999994</v>
      </c>
      <c r="I14" s="13">
        <v>84.6</v>
      </c>
      <c r="J14" s="13">
        <f t="shared" si="1"/>
        <v>33.839999999999996</v>
      </c>
      <c r="K14" s="13">
        <f t="shared" si="2"/>
        <v>77.94</v>
      </c>
      <c r="L14" s="21">
        <v>1</v>
      </c>
      <c r="M14" s="21" t="s">
        <v>273</v>
      </c>
    </row>
    <row r="15" spans="1:13" ht="21" customHeight="1">
      <c r="A15" s="21">
        <v>11</v>
      </c>
      <c r="B15" s="6" t="s">
        <v>79</v>
      </c>
      <c r="C15" s="7" t="s">
        <v>80</v>
      </c>
      <c r="D15" s="41">
        <v>2</v>
      </c>
      <c r="E15" s="9" t="s">
        <v>412</v>
      </c>
      <c r="F15" s="7">
        <v>89</v>
      </c>
      <c r="G15" s="7">
        <v>75</v>
      </c>
      <c r="H15" s="10">
        <f t="shared" si="0"/>
        <v>49.2</v>
      </c>
      <c r="I15" s="13">
        <v>79</v>
      </c>
      <c r="J15" s="13">
        <f t="shared" si="1"/>
        <v>31.6</v>
      </c>
      <c r="K15" s="13">
        <f t="shared" si="2"/>
        <v>80.80000000000001</v>
      </c>
      <c r="L15" s="21">
        <v>1</v>
      </c>
      <c r="M15" s="21" t="s">
        <v>273</v>
      </c>
    </row>
    <row r="16" spans="1:13" ht="21" customHeight="1">
      <c r="A16" s="21">
        <v>12</v>
      </c>
      <c r="B16" s="6" t="s">
        <v>79</v>
      </c>
      <c r="C16" s="7" t="s">
        <v>81</v>
      </c>
      <c r="D16" s="44"/>
      <c r="E16" s="9" t="s">
        <v>413</v>
      </c>
      <c r="F16" s="7">
        <v>73</v>
      </c>
      <c r="G16" s="7">
        <v>69</v>
      </c>
      <c r="H16" s="10">
        <f t="shared" si="0"/>
        <v>42.599999999999994</v>
      </c>
      <c r="I16" s="13">
        <v>83.2</v>
      </c>
      <c r="J16" s="13">
        <f t="shared" si="1"/>
        <v>33.28</v>
      </c>
      <c r="K16" s="13">
        <f t="shared" si="2"/>
        <v>75.88</v>
      </c>
      <c r="L16" s="21">
        <v>3</v>
      </c>
      <c r="M16" s="21" t="s">
        <v>274</v>
      </c>
    </row>
    <row r="17" spans="1:13" ht="21" customHeight="1">
      <c r="A17" s="21">
        <v>13</v>
      </c>
      <c r="B17" s="6" t="s">
        <v>79</v>
      </c>
      <c r="C17" s="7" t="s">
        <v>82</v>
      </c>
      <c r="D17" s="44"/>
      <c r="E17" s="9" t="s">
        <v>414</v>
      </c>
      <c r="F17" s="7">
        <v>73.5</v>
      </c>
      <c r="G17" s="7">
        <v>66</v>
      </c>
      <c r="H17" s="10">
        <f t="shared" si="0"/>
        <v>41.85</v>
      </c>
      <c r="I17" s="13">
        <v>79.4</v>
      </c>
      <c r="J17" s="13">
        <f t="shared" si="1"/>
        <v>31.760000000000005</v>
      </c>
      <c r="K17" s="13">
        <f t="shared" si="2"/>
        <v>73.61000000000001</v>
      </c>
      <c r="L17" s="21">
        <v>4</v>
      </c>
      <c r="M17" s="21" t="s">
        <v>274</v>
      </c>
    </row>
    <row r="18" spans="1:13" ht="21" customHeight="1">
      <c r="A18" s="21">
        <v>14</v>
      </c>
      <c r="B18" s="6" t="s">
        <v>79</v>
      </c>
      <c r="C18" s="7" t="s">
        <v>83</v>
      </c>
      <c r="D18" s="42"/>
      <c r="E18" s="9" t="s">
        <v>415</v>
      </c>
      <c r="F18" s="7">
        <v>81</v>
      </c>
      <c r="G18" s="7">
        <v>65</v>
      </c>
      <c r="H18" s="10">
        <f t="shared" si="0"/>
        <v>43.8</v>
      </c>
      <c r="I18" s="13">
        <v>82.8</v>
      </c>
      <c r="J18" s="13">
        <f t="shared" si="1"/>
        <v>33.12</v>
      </c>
      <c r="K18" s="13">
        <f t="shared" si="2"/>
        <v>76.91999999999999</v>
      </c>
      <c r="L18" s="21">
        <v>2</v>
      </c>
      <c r="M18" s="21" t="s">
        <v>273</v>
      </c>
    </row>
    <row r="19" spans="1:13" ht="21" customHeight="1">
      <c r="A19" s="21">
        <v>15</v>
      </c>
      <c r="B19" s="6" t="s">
        <v>84</v>
      </c>
      <c r="C19" s="7" t="s">
        <v>85</v>
      </c>
      <c r="D19" s="41">
        <v>2</v>
      </c>
      <c r="E19" s="9" t="s">
        <v>416</v>
      </c>
      <c r="F19" s="7">
        <v>66</v>
      </c>
      <c r="G19" s="7">
        <v>67.5</v>
      </c>
      <c r="H19" s="10">
        <f t="shared" si="0"/>
        <v>40.05</v>
      </c>
      <c r="I19" s="13">
        <v>77.4</v>
      </c>
      <c r="J19" s="13">
        <f t="shared" si="1"/>
        <v>30.960000000000004</v>
      </c>
      <c r="K19" s="13">
        <f t="shared" si="2"/>
        <v>71.01</v>
      </c>
      <c r="L19" s="21">
        <v>3</v>
      </c>
      <c r="M19" s="21" t="s">
        <v>274</v>
      </c>
    </row>
    <row r="20" spans="1:13" ht="21" customHeight="1">
      <c r="A20" s="21">
        <v>16</v>
      </c>
      <c r="B20" s="6" t="s">
        <v>84</v>
      </c>
      <c r="C20" s="7" t="s">
        <v>86</v>
      </c>
      <c r="D20" s="44"/>
      <c r="E20" s="9" t="s">
        <v>417</v>
      </c>
      <c r="F20" s="7">
        <v>76</v>
      </c>
      <c r="G20" s="7">
        <v>71.5</v>
      </c>
      <c r="H20" s="10">
        <f t="shared" si="0"/>
        <v>44.25</v>
      </c>
      <c r="I20" s="13">
        <v>81</v>
      </c>
      <c r="J20" s="13">
        <f t="shared" si="1"/>
        <v>32.4</v>
      </c>
      <c r="K20" s="13">
        <f t="shared" si="2"/>
        <v>76.65</v>
      </c>
      <c r="L20" s="21">
        <v>1</v>
      </c>
      <c r="M20" s="21" t="s">
        <v>273</v>
      </c>
    </row>
    <row r="21" spans="1:13" ht="21" customHeight="1">
      <c r="A21" s="21">
        <v>17</v>
      </c>
      <c r="B21" s="6" t="s">
        <v>84</v>
      </c>
      <c r="C21" s="7" t="s">
        <v>87</v>
      </c>
      <c r="D21" s="44"/>
      <c r="E21" s="9" t="s">
        <v>421</v>
      </c>
      <c r="F21" s="7">
        <v>86.5</v>
      </c>
      <c r="G21" s="7">
        <v>59.5</v>
      </c>
      <c r="H21" s="10">
        <f t="shared" si="0"/>
        <v>43.8</v>
      </c>
      <c r="I21" s="13">
        <v>81.8</v>
      </c>
      <c r="J21" s="13">
        <f t="shared" si="1"/>
        <v>32.72</v>
      </c>
      <c r="K21" s="13">
        <f t="shared" si="2"/>
        <v>76.52</v>
      </c>
      <c r="L21" s="21">
        <v>2</v>
      </c>
      <c r="M21" s="21" t="s">
        <v>273</v>
      </c>
    </row>
    <row r="22" spans="1:13" ht="21" customHeight="1">
      <c r="A22" s="21">
        <v>18</v>
      </c>
      <c r="B22" s="6" t="s">
        <v>84</v>
      </c>
      <c r="C22" s="7" t="s">
        <v>88</v>
      </c>
      <c r="D22" s="42"/>
      <c r="E22" s="9" t="s">
        <v>419</v>
      </c>
      <c r="F22" s="7">
        <v>65</v>
      </c>
      <c r="G22" s="7">
        <v>66.5</v>
      </c>
      <c r="H22" s="10">
        <f t="shared" si="0"/>
        <v>39.45</v>
      </c>
      <c r="I22" s="13">
        <v>75.8</v>
      </c>
      <c r="J22" s="13">
        <f t="shared" si="1"/>
        <v>30.32</v>
      </c>
      <c r="K22" s="13">
        <f t="shared" si="2"/>
        <v>69.77000000000001</v>
      </c>
      <c r="L22" s="21">
        <v>4</v>
      </c>
      <c r="M22" s="21" t="s">
        <v>274</v>
      </c>
    </row>
    <row r="23" spans="1:13" ht="21" customHeight="1">
      <c r="A23" s="21">
        <v>19</v>
      </c>
      <c r="B23" s="6" t="s">
        <v>89</v>
      </c>
      <c r="C23" s="7" t="s">
        <v>90</v>
      </c>
      <c r="D23" s="55">
        <v>1</v>
      </c>
      <c r="E23" s="9" t="s">
        <v>420</v>
      </c>
      <c r="F23" s="7">
        <v>52.5</v>
      </c>
      <c r="G23" s="7">
        <v>67</v>
      </c>
      <c r="H23" s="10">
        <f t="shared" si="0"/>
        <v>35.849999999999994</v>
      </c>
      <c r="I23" s="13">
        <v>77.6</v>
      </c>
      <c r="J23" s="13">
        <f t="shared" si="1"/>
        <v>31.04</v>
      </c>
      <c r="K23" s="13">
        <f t="shared" si="2"/>
        <v>66.88999999999999</v>
      </c>
      <c r="L23" s="21">
        <v>2</v>
      </c>
      <c r="M23" s="21" t="s">
        <v>274</v>
      </c>
    </row>
    <row r="24" spans="1:13" ht="21" customHeight="1">
      <c r="A24" s="21">
        <v>20</v>
      </c>
      <c r="B24" s="6" t="s">
        <v>89</v>
      </c>
      <c r="C24" s="7" t="s">
        <v>91</v>
      </c>
      <c r="D24" s="55"/>
      <c r="E24" s="9" t="s">
        <v>418</v>
      </c>
      <c r="F24" s="7">
        <v>71</v>
      </c>
      <c r="G24" s="7">
        <v>63</v>
      </c>
      <c r="H24" s="10">
        <f t="shared" si="0"/>
        <v>40.2</v>
      </c>
      <c r="I24" s="13">
        <v>84</v>
      </c>
      <c r="J24" s="13">
        <f t="shared" si="1"/>
        <v>33.6</v>
      </c>
      <c r="K24" s="13">
        <f t="shared" si="2"/>
        <v>73.80000000000001</v>
      </c>
      <c r="L24" s="21">
        <v>1</v>
      </c>
      <c r="M24" s="21" t="s">
        <v>273</v>
      </c>
    </row>
    <row r="25" spans="1:13" ht="28.5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/>
  <mergeCells count="19">
    <mergeCell ref="D13:D14"/>
    <mergeCell ref="D15:D18"/>
    <mergeCell ref="A1:M1"/>
    <mergeCell ref="A2:M2"/>
    <mergeCell ref="F3:H3"/>
    <mergeCell ref="I3:J3"/>
    <mergeCell ref="K3:K4"/>
    <mergeCell ref="L3:L4"/>
    <mergeCell ref="M3:M4"/>
    <mergeCell ref="A25:M25"/>
    <mergeCell ref="A3:A4"/>
    <mergeCell ref="B3:B4"/>
    <mergeCell ref="C3:C4"/>
    <mergeCell ref="D3:D4"/>
    <mergeCell ref="D5:D8"/>
    <mergeCell ref="D19:D22"/>
    <mergeCell ref="D23:D24"/>
    <mergeCell ref="E3:E4"/>
    <mergeCell ref="D9:D1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4.875" style="0" customWidth="1"/>
    <col min="2" max="2" width="12.00390625" style="0" customWidth="1"/>
    <col min="3" max="3" width="7.25390625" style="0" customWidth="1"/>
    <col min="4" max="4" width="8.625" style="16" customWidth="1"/>
    <col min="5" max="5" width="7.375" style="16" customWidth="1"/>
    <col min="6" max="6" width="10.875" style="0" customWidth="1"/>
    <col min="7" max="7" width="10.25390625" style="16" customWidth="1"/>
    <col min="8" max="8" width="14.00390625" style="16" customWidth="1"/>
    <col min="9" max="9" width="11.00390625" style="0" customWidth="1"/>
    <col min="10" max="10" width="12.875" style="0" customWidth="1"/>
    <col min="11" max="11" width="11.25390625" style="0" customWidth="1"/>
    <col min="12" max="12" width="7.125" style="16" customWidth="1"/>
    <col min="13" max="13" width="7.00390625" style="16" customWidth="1"/>
  </cols>
  <sheetData>
    <row r="1" spans="1:14" ht="42.75" customHeight="1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" customHeight="1">
      <c r="A3" s="38" t="s">
        <v>2</v>
      </c>
      <c r="B3" s="38" t="s">
        <v>3</v>
      </c>
      <c r="C3" s="40" t="s">
        <v>4</v>
      </c>
      <c r="D3" s="38" t="s">
        <v>5</v>
      </c>
      <c r="E3" s="39" t="s">
        <v>6</v>
      </c>
      <c r="F3" s="38" t="s">
        <v>7</v>
      </c>
      <c r="G3" s="38"/>
      <c r="H3" s="38"/>
      <c r="I3" s="34" t="s">
        <v>8</v>
      </c>
      <c r="J3" s="36"/>
      <c r="K3" s="43" t="s">
        <v>9</v>
      </c>
      <c r="L3" s="43" t="s">
        <v>10</v>
      </c>
      <c r="M3" s="40" t="s">
        <v>11</v>
      </c>
      <c r="N3" s="40" t="s">
        <v>93</v>
      </c>
    </row>
    <row r="4" spans="1:14" ht="34.5" customHeight="1">
      <c r="A4" s="39"/>
      <c r="B4" s="39"/>
      <c r="C4" s="38"/>
      <c r="D4" s="39"/>
      <c r="E4" s="45"/>
      <c r="F4" s="4" t="s">
        <v>12</v>
      </c>
      <c r="G4" s="4" t="s">
        <v>13</v>
      </c>
      <c r="H4" s="12" t="s">
        <v>14</v>
      </c>
      <c r="I4" s="3" t="s">
        <v>42</v>
      </c>
      <c r="J4" s="2" t="s">
        <v>15</v>
      </c>
      <c r="K4" s="45"/>
      <c r="L4" s="46"/>
      <c r="M4" s="43"/>
      <c r="N4" s="43"/>
    </row>
    <row r="5" spans="1:14" ht="18.75" customHeight="1">
      <c r="A5" s="6">
        <v>1</v>
      </c>
      <c r="B5" s="6" t="s">
        <v>94</v>
      </c>
      <c r="C5" s="7" t="s">
        <v>95</v>
      </c>
      <c r="D5" s="55">
        <v>1</v>
      </c>
      <c r="E5" s="9" t="s">
        <v>315</v>
      </c>
      <c r="F5" s="7">
        <v>64</v>
      </c>
      <c r="G5" s="7">
        <v>42</v>
      </c>
      <c r="H5" s="10">
        <f aca="true" t="shared" si="0" ref="H5:H24">F5*0.3+G5*0.3</f>
        <v>31.799999999999997</v>
      </c>
      <c r="I5" s="19">
        <v>75.6</v>
      </c>
      <c r="J5" s="19">
        <f aca="true" t="shared" si="1" ref="J5:J25">I5*0.4</f>
        <v>30.24</v>
      </c>
      <c r="K5" s="19">
        <f aca="true" t="shared" si="2" ref="K5:K24">J5+H5</f>
        <v>62.03999999999999</v>
      </c>
      <c r="L5" s="21">
        <v>1</v>
      </c>
      <c r="M5" s="21" t="s">
        <v>273</v>
      </c>
      <c r="N5" s="18"/>
    </row>
    <row r="6" spans="1:14" ht="18.75" customHeight="1">
      <c r="A6" s="6">
        <v>2</v>
      </c>
      <c r="B6" s="6" t="s">
        <v>94</v>
      </c>
      <c r="C6" s="7" t="s">
        <v>96</v>
      </c>
      <c r="D6" s="55"/>
      <c r="E6" s="9" t="s">
        <v>316</v>
      </c>
      <c r="F6" s="7">
        <v>61.5</v>
      </c>
      <c r="G6" s="7">
        <v>41</v>
      </c>
      <c r="H6" s="10">
        <f t="shared" si="0"/>
        <v>30.75</v>
      </c>
      <c r="I6" s="19">
        <v>0</v>
      </c>
      <c r="J6" s="19">
        <f t="shared" si="1"/>
        <v>0</v>
      </c>
      <c r="K6" s="19">
        <f t="shared" si="2"/>
        <v>30.75</v>
      </c>
      <c r="L6" s="21">
        <v>2</v>
      </c>
      <c r="M6" s="21" t="s">
        <v>274</v>
      </c>
      <c r="N6" s="18"/>
    </row>
    <row r="7" spans="1:14" ht="18.75" customHeight="1">
      <c r="A7" s="6">
        <v>3</v>
      </c>
      <c r="B7" s="6" t="s">
        <v>97</v>
      </c>
      <c r="C7" s="7" t="s">
        <v>98</v>
      </c>
      <c r="D7" s="55">
        <v>1</v>
      </c>
      <c r="E7" s="9" t="s">
        <v>317</v>
      </c>
      <c r="F7" s="7">
        <v>42</v>
      </c>
      <c r="G7" s="7">
        <v>32</v>
      </c>
      <c r="H7" s="10">
        <f t="shared" si="0"/>
        <v>22.2</v>
      </c>
      <c r="I7" s="19">
        <v>75.4</v>
      </c>
      <c r="J7" s="19">
        <f t="shared" si="1"/>
        <v>30.160000000000004</v>
      </c>
      <c r="K7" s="19">
        <f t="shared" si="2"/>
        <v>52.36</v>
      </c>
      <c r="L7" s="21">
        <v>1</v>
      </c>
      <c r="M7" s="21" t="s">
        <v>273</v>
      </c>
      <c r="N7" s="18"/>
    </row>
    <row r="8" spans="1:14" ht="18.75" customHeight="1">
      <c r="A8" s="6">
        <v>4</v>
      </c>
      <c r="B8" s="6" t="s">
        <v>97</v>
      </c>
      <c r="C8" s="7" t="s">
        <v>99</v>
      </c>
      <c r="D8" s="55"/>
      <c r="E8" s="9" t="s">
        <v>318</v>
      </c>
      <c r="F8" s="7">
        <v>44</v>
      </c>
      <c r="G8" s="7">
        <v>15</v>
      </c>
      <c r="H8" s="10">
        <f t="shared" si="0"/>
        <v>17.7</v>
      </c>
      <c r="I8" s="19">
        <v>76.6</v>
      </c>
      <c r="J8" s="19">
        <f t="shared" si="1"/>
        <v>30.64</v>
      </c>
      <c r="K8" s="19">
        <f t="shared" si="2"/>
        <v>48.34</v>
      </c>
      <c r="L8" s="21">
        <v>2</v>
      </c>
      <c r="M8" s="21" t="s">
        <v>274</v>
      </c>
      <c r="N8" s="18"/>
    </row>
    <row r="9" spans="1:14" ht="18.75" customHeight="1">
      <c r="A9" s="6">
        <v>5</v>
      </c>
      <c r="B9" s="6" t="s">
        <v>100</v>
      </c>
      <c r="C9" s="7" t="s">
        <v>101</v>
      </c>
      <c r="D9" s="41">
        <v>10</v>
      </c>
      <c r="E9" s="9" t="s">
        <v>319</v>
      </c>
      <c r="F9" s="7">
        <v>69</v>
      </c>
      <c r="G9" s="7">
        <v>43</v>
      </c>
      <c r="H9" s="10">
        <f t="shared" si="0"/>
        <v>33.6</v>
      </c>
      <c r="I9" s="19">
        <v>78.8</v>
      </c>
      <c r="J9" s="19">
        <f t="shared" si="1"/>
        <v>31.52</v>
      </c>
      <c r="K9" s="19">
        <f t="shared" si="2"/>
        <v>65.12</v>
      </c>
      <c r="L9" s="21">
        <v>3</v>
      </c>
      <c r="M9" s="21" t="s">
        <v>273</v>
      </c>
      <c r="N9" s="18"/>
    </row>
    <row r="10" spans="1:14" ht="18.75" customHeight="1">
      <c r="A10" s="6">
        <v>6</v>
      </c>
      <c r="B10" s="6" t="s">
        <v>100</v>
      </c>
      <c r="C10" s="7" t="s">
        <v>102</v>
      </c>
      <c r="D10" s="44"/>
      <c r="E10" s="9" t="s">
        <v>320</v>
      </c>
      <c r="F10" s="7">
        <v>60.5</v>
      </c>
      <c r="G10" s="7">
        <v>23</v>
      </c>
      <c r="H10" s="10">
        <f t="shared" si="0"/>
        <v>25.049999999999997</v>
      </c>
      <c r="I10" s="19">
        <v>79.2</v>
      </c>
      <c r="J10" s="19">
        <f t="shared" si="1"/>
        <v>31.680000000000003</v>
      </c>
      <c r="K10" s="19">
        <f t="shared" si="2"/>
        <v>56.730000000000004</v>
      </c>
      <c r="L10" s="21">
        <v>15</v>
      </c>
      <c r="M10" s="21" t="s">
        <v>274</v>
      </c>
      <c r="N10" s="18"/>
    </row>
    <row r="11" spans="1:14" ht="18.75" customHeight="1">
      <c r="A11" s="6">
        <v>7</v>
      </c>
      <c r="B11" s="6" t="s">
        <v>100</v>
      </c>
      <c r="C11" s="7" t="s">
        <v>103</v>
      </c>
      <c r="D11" s="44"/>
      <c r="E11" s="9" t="s">
        <v>321</v>
      </c>
      <c r="F11" s="7">
        <v>43.5</v>
      </c>
      <c r="G11" s="7">
        <v>41</v>
      </c>
      <c r="H11" s="10">
        <f t="shared" si="0"/>
        <v>25.349999999999998</v>
      </c>
      <c r="I11" s="19">
        <v>81.8</v>
      </c>
      <c r="J11" s="19">
        <f t="shared" si="1"/>
        <v>32.72</v>
      </c>
      <c r="K11" s="19">
        <f t="shared" si="2"/>
        <v>58.06999999999999</v>
      </c>
      <c r="L11" s="21">
        <v>12</v>
      </c>
      <c r="M11" s="21" t="s">
        <v>274</v>
      </c>
      <c r="N11" s="18"/>
    </row>
    <row r="12" spans="1:14" ht="18.75" customHeight="1">
      <c r="A12" s="6">
        <v>8</v>
      </c>
      <c r="B12" s="6" t="s">
        <v>100</v>
      </c>
      <c r="C12" s="7" t="s">
        <v>104</v>
      </c>
      <c r="D12" s="44"/>
      <c r="E12" s="9" t="s">
        <v>322</v>
      </c>
      <c r="F12" s="7">
        <v>59</v>
      </c>
      <c r="G12" s="7">
        <v>52</v>
      </c>
      <c r="H12" s="10">
        <f t="shared" si="0"/>
        <v>33.3</v>
      </c>
      <c r="I12" s="19">
        <v>80.1</v>
      </c>
      <c r="J12" s="19">
        <f t="shared" si="1"/>
        <v>32.04</v>
      </c>
      <c r="K12" s="19">
        <f t="shared" si="2"/>
        <v>65.34</v>
      </c>
      <c r="L12" s="21">
        <v>2</v>
      </c>
      <c r="M12" s="21" t="s">
        <v>273</v>
      </c>
      <c r="N12" s="18"/>
    </row>
    <row r="13" spans="1:14" ht="18.75" customHeight="1">
      <c r="A13" s="6">
        <v>9</v>
      </c>
      <c r="B13" s="6" t="s">
        <v>100</v>
      </c>
      <c r="C13" s="7" t="s">
        <v>105</v>
      </c>
      <c r="D13" s="44"/>
      <c r="E13" s="9" t="s">
        <v>323</v>
      </c>
      <c r="F13" s="7">
        <v>60.5</v>
      </c>
      <c r="G13" s="7">
        <v>23</v>
      </c>
      <c r="H13" s="10">
        <f t="shared" si="0"/>
        <v>25.049999999999997</v>
      </c>
      <c r="I13" s="19">
        <v>79.7</v>
      </c>
      <c r="J13" s="19">
        <f t="shared" si="1"/>
        <v>31.880000000000003</v>
      </c>
      <c r="K13" s="19">
        <f t="shared" si="2"/>
        <v>56.93</v>
      </c>
      <c r="L13" s="21">
        <v>14</v>
      </c>
      <c r="M13" s="21" t="s">
        <v>274</v>
      </c>
      <c r="N13" s="18"/>
    </row>
    <row r="14" spans="1:14" ht="18.75" customHeight="1">
      <c r="A14" s="6">
        <v>10</v>
      </c>
      <c r="B14" s="6" t="s">
        <v>100</v>
      </c>
      <c r="C14" s="7" t="s">
        <v>106</v>
      </c>
      <c r="D14" s="44"/>
      <c r="E14" s="9" t="s">
        <v>324</v>
      </c>
      <c r="F14" s="7">
        <v>60</v>
      </c>
      <c r="G14" s="7">
        <v>35</v>
      </c>
      <c r="H14" s="10">
        <f t="shared" si="0"/>
        <v>28.5</v>
      </c>
      <c r="I14" s="19">
        <v>80.8</v>
      </c>
      <c r="J14" s="19">
        <f t="shared" si="1"/>
        <v>32.32</v>
      </c>
      <c r="K14" s="19">
        <f t="shared" si="2"/>
        <v>60.82</v>
      </c>
      <c r="L14" s="21">
        <v>8</v>
      </c>
      <c r="M14" s="21" t="s">
        <v>273</v>
      </c>
      <c r="N14" s="18"/>
    </row>
    <row r="15" spans="1:14" ht="18.75" customHeight="1">
      <c r="A15" s="6">
        <v>11</v>
      </c>
      <c r="B15" s="6" t="s">
        <v>100</v>
      </c>
      <c r="C15" s="7" t="s">
        <v>107</v>
      </c>
      <c r="D15" s="44"/>
      <c r="E15" s="9" t="s">
        <v>325</v>
      </c>
      <c r="F15" s="7">
        <v>64.5</v>
      </c>
      <c r="G15" s="7">
        <v>24</v>
      </c>
      <c r="H15" s="10">
        <f t="shared" si="0"/>
        <v>26.549999999999997</v>
      </c>
      <c r="I15" s="19">
        <v>78.8</v>
      </c>
      <c r="J15" s="19">
        <f t="shared" si="1"/>
        <v>31.52</v>
      </c>
      <c r="K15" s="19">
        <f t="shared" si="2"/>
        <v>58.06999999999999</v>
      </c>
      <c r="L15" s="21">
        <v>11</v>
      </c>
      <c r="M15" s="21" t="s">
        <v>274</v>
      </c>
      <c r="N15" s="18"/>
    </row>
    <row r="16" spans="1:14" ht="18.75" customHeight="1">
      <c r="A16" s="6">
        <v>12</v>
      </c>
      <c r="B16" s="6" t="s">
        <v>100</v>
      </c>
      <c r="C16" s="7" t="s">
        <v>108</v>
      </c>
      <c r="D16" s="44"/>
      <c r="E16" s="9" t="s">
        <v>326</v>
      </c>
      <c r="F16" s="7">
        <v>77.5</v>
      </c>
      <c r="G16" s="7">
        <v>43</v>
      </c>
      <c r="H16" s="10">
        <f t="shared" si="0"/>
        <v>36.15</v>
      </c>
      <c r="I16" s="19">
        <v>77.6</v>
      </c>
      <c r="J16" s="19">
        <f t="shared" si="1"/>
        <v>31.04</v>
      </c>
      <c r="K16" s="19">
        <f t="shared" si="2"/>
        <v>67.19</v>
      </c>
      <c r="L16" s="21">
        <v>1</v>
      </c>
      <c r="M16" s="21" t="s">
        <v>273</v>
      </c>
      <c r="N16" s="18"/>
    </row>
    <row r="17" spans="1:14" ht="18.75" customHeight="1">
      <c r="A17" s="6">
        <v>13</v>
      </c>
      <c r="B17" s="6" t="s">
        <v>100</v>
      </c>
      <c r="C17" s="7" t="s">
        <v>109</v>
      </c>
      <c r="D17" s="44"/>
      <c r="E17" s="9" t="s">
        <v>327</v>
      </c>
      <c r="F17" s="7">
        <v>60</v>
      </c>
      <c r="G17" s="7">
        <v>27</v>
      </c>
      <c r="H17" s="10">
        <f t="shared" si="0"/>
        <v>26.1</v>
      </c>
      <c r="I17" s="19">
        <v>80.3</v>
      </c>
      <c r="J17" s="19">
        <f t="shared" si="1"/>
        <v>32.12</v>
      </c>
      <c r="K17" s="19">
        <f t="shared" si="2"/>
        <v>58.22</v>
      </c>
      <c r="L17" s="21">
        <v>10</v>
      </c>
      <c r="M17" s="21" t="s">
        <v>273</v>
      </c>
      <c r="N17" s="18"/>
    </row>
    <row r="18" spans="1:14" ht="18.75" customHeight="1">
      <c r="A18" s="6">
        <v>14</v>
      </c>
      <c r="B18" s="6" t="s">
        <v>100</v>
      </c>
      <c r="C18" s="7" t="s">
        <v>110</v>
      </c>
      <c r="D18" s="44"/>
      <c r="E18" s="9" t="s">
        <v>328</v>
      </c>
      <c r="F18" s="7">
        <v>61</v>
      </c>
      <c r="G18" s="7">
        <v>32</v>
      </c>
      <c r="H18" s="10">
        <f t="shared" si="0"/>
        <v>27.9</v>
      </c>
      <c r="I18" s="19">
        <v>80.2</v>
      </c>
      <c r="J18" s="19">
        <f t="shared" si="1"/>
        <v>32.080000000000005</v>
      </c>
      <c r="K18" s="19">
        <f t="shared" si="2"/>
        <v>59.980000000000004</v>
      </c>
      <c r="L18" s="21">
        <v>9</v>
      </c>
      <c r="M18" s="21" t="s">
        <v>273</v>
      </c>
      <c r="N18" s="18"/>
    </row>
    <row r="19" spans="1:14" ht="18.75" customHeight="1">
      <c r="A19" s="6">
        <v>15</v>
      </c>
      <c r="B19" s="6" t="s">
        <v>100</v>
      </c>
      <c r="C19" s="7" t="s">
        <v>111</v>
      </c>
      <c r="D19" s="44"/>
      <c r="E19" s="9" t="s">
        <v>329</v>
      </c>
      <c r="F19" s="7">
        <v>68</v>
      </c>
      <c r="G19" s="7">
        <v>34</v>
      </c>
      <c r="H19" s="10">
        <f t="shared" si="0"/>
        <v>30.599999999999998</v>
      </c>
      <c r="I19" s="19">
        <v>76.5</v>
      </c>
      <c r="J19" s="19">
        <f t="shared" si="1"/>
        <v>30.6</v>
      </c>
      <c r="K19" s="19">
        <f t="shared" si="2"/>
        <v>61.2</v>
      </c>
      <c r="L19" s="21">
        <v>6</v>
      </c>
      <c r="M19" s="21" t="s">
        <v>273</v>
      </c>
      <c r="N19" s="18"/>
    </row>
    <row r="20" spans="1:14" ht="18.75" customHeight="1">
      <c r="A20" s="6">
        <v>16</v>
      </c>
      <c r="B20" s="6" t="s">
        <v>100</v>
      </c>
      <c r="C20" s="7" t="s">
        <v>112</v>
      </c>
      <c r="D20" s="44"/>
      <c r="E20" s="9" t="s">
        <v>330</v>
      </c>
      <c r="F20" s="7">
        <v>56.5</v>
      </c>
      <c r="G20" s="7">
        <v>30</v>
      </c>
      <c r="H20" s="10">
        <f t="shared" si="0"/>
        <v>25.95</v>
      </c>
      <c r="I20" s="19">
        <v>0</v>
      </c>
      <c r="J20" s="19">
        <f t="shared" si="1"/>
        <v>0</v>
      </c>
      <c r="K20" s="19">
        <f t="shared" si="2"/>
        <v>25.95</v>
      </c>
      <c r="L20" s="21">
        <v>16</v>
      </c>
      <c r="M20" s="21" t="s">
        <v>274</v>
      </c>
      <c r="N20" s="18"/>
    </row>
    <row r="21" spans="1:14" ht="18.75" customHeight="1">
      <c r="A21" s="6">
        <v>17</v>
      </c>
      <c r="B21" s="6" t="s">
        <v>100</v>
      </c>
      <c r="C21" s="7" t="s">
        <v>113</v>
      </c>
      <c r="D21" s="44"/>
      <c r="E21" s="9" t="s">
        <v>331</v>
      </c>
      <c r="F21" s="7">
        <v>76</v>
      </c>
      <c r="G21" s="7">
        <v>34</v>
      </c>
      <c r="H21" s="10">
        <f t="shared" si="0"/>
        <v>33</v>
      </c>
      <c r="I21" s="19">
        <v>78.8</v>
      </c>
      <c r="J21" s="19">
        <f t="shared" si="1"/>
        <v>31.52</v>
      </c>
      <c r="K21" s="19">
        <f t="shared" si="2"/>
        <v>64.52</v>
      </c>
      <c r="L21" s="21">
        <v>4</v>
      </c>
      <c r="M21" s="21" t="s">
        <v>273</v>
      </c>
      <c r="N21" s="18"/>
    </row>
    <row r="22" spans="1:14" ht="18.75" customHeight="1">
      <c r="A22" s="6">
        <v>18</v>
      </c>
      <c r="B22" s="6" t="s">
        <v>100</v>
      </c>
      <c r="C22" s="7" t="s">
        <v>114</v>
      </c>
      <c r="D22" s="44"/>
      <c r="E22" s="9" t="s">
        <v>332</v>
      </c>
      <c r="F22" s="7">
        <v>58.5</v>
      </c>
      <c r="G22" s="7">
        <v>28</v>
      </c>
      <c r="H22" s="10">
        <f t="shared" si="0"/>
        <v>25.950000000000003</v>
      </c>
      <c r="I22" s="19">
        <v>77.6</v>
      </c>
      <c r="J22" s="19">
        <f t="shared" si="1"/>
        <v>31.04</v>
      </c>
      <c r="K22" s="19">
        <f t="shared" si="2"/>
        <v>56.99</v>
      </c>
      <c r="L22" s="21">
        <v>13</v>
      </c>
      <c r="M22" s="21" t="s">
        <v>274</v>
      </c>
      <c r="N22" s="18"/>
    </row>
    <row r="23" spans="1:14" ht="18.75" customHeight="1">
      <c r="A23" s="6">
        <v>19</v>
      </c>
      <c r="B23" s="6" t="s">
        <v>100</v>
      </c>
      <c r="C23" s="7" t="s">
        <v>115</v>
      </c>
      <c r="D23" s="44"/>
      <c r="E23" s="9" t="s">
        <v>333</v>
      </c>
      <c r="F23" s="7">
        <v>55</v>
      </c>
      <c r="G23" s="7">
        <v>43</v>
      </c>
      <c r="H23" s="10">
        <f t="shared" si="0"/>
        <v>29.4</v>
      </c>
      <c r="I23" s="19">
        <v>79.5</v>
      </c>
      <c r="J23" s="19">
        <f t="shared" si="1"/>
        <v>31.8</v>
      </c>
      <c r="K23" s="19">
        <f t="shared" si="2"/>
        <v>61.2</v>
      </c>
      <c r="L23" s="21">
        <v>7</v>
      </c>
      <c r="M23" s="21" t="s">
        <v>273</v>
      </c>
      <c r="N23" s="18"/>
    </row>
    <row r="24" spans="1:14" ht="18.75" customHeight="1">
      <c r="A24" s="6">
        <v>20</v>
      </c>
      <c r="B24" s="6" t="s">
        <v>100</v>
      </c>
      <c r="C24" s="7" t="s">
        <v>116</v>
      </c>
      <c r="D24" s="42"/>
      <c r="E24" s="9" t="s">
        <v>334</v>
      </c>
      <c r="F24" s="7">
        <v>52.5</v>
      </c>
      <c r="G24" s="7">
        <v>41</v>
      </c>
      <c r="H24" s="10">
        <f t="shared" si="0"/>
        <v>28.049999999999997</v>
      </c>
      <c r="I24" s="19">
        <v>84.4</v>
      </c>
      <c r="J24" s="19">
        <f t="shared" si="1"/>
        <v>33.760000000000005</v>
      </c>
      <c r="K24" s="19">
        <f t="shared" si="2"/>
        <v>61.81</v>
      </c>
      <c r="L24" s="21">
        <v>5</v>
      </c>
      <c r="M24" s="21" t="s">
        <v>273</v>
      </c>
      <c r="N24" s="18"/>
    </row>
    <row r="25" spans="1:14" ht="18.75" customHeight="1">
      <c r="A25" s="6">
        <v>21</v>
      </c>
      <c r="B25" s="6" t="s">
        <v>117</v>
      </c>
      <c r="C25" s="6" t="s">
        <v>118</v>
      </c>
      <c r="D25" s="55">
        <v>2</v>
      </c>
      <c r="E25" s="9" t="s">
        <v>335</v>
      </c>
      <c r="F25" s="17" t="s">
        <v>119</v>
      </c>
      <c r="G25" s="17" t="s">
        <v>119</v>
      </c>
      <c r="H25" s="17" t="s">
        <v>119</v>
      </c>
      <c r="I25" s="19">
        <v>0</v>
      </c>
      <c r="J25" s="19">
        <f t="shared" si="1"/>
        <v>0</v>
      </c>
      <c r="K25" s="19">
        <f>J25</f>
        <v>0</v>
      </c>
      <c r="L25" s="21">
        <v>2</v>
      </c>
      <c r="M25" s="21" t="s">
        <v>274</v>
      </c>
      <c r="N25" s="20"/>
    </row>
    <row r="26" spans="1:14" ht="18.75" customHeight="1">
      <c r="A26" s="6">
        <v>22</v>
      </c>
      <c r="B26" s="6" t="s">
        <v>117</v>
      </c>
      <c r="C26" s="6" t="s">
        <v>120</v>
      </c>
      <c r="D26" s="55"/>
      <c r="E26" s="9" t="s">
        <v>336</v>
      </c>
      <c r="F26" s="17" t="s">
        <v>119</v>
      </c>
      <c r="G26" s="17" t="s">
        <v>119</v>
      </c>
      <c r="H26" s="17" t="s">
        <v>119</v>
      </c>
      <c r="I26" s="19">
        <v>80.8</v>
      </c>
      <c r="J26" s="19">
        <f>I26</f>
        <v>80.8</v>
      </c>
      <c r="K26" s="19">
        <f>J26</f>
        <v>80.8</v>
      </c>
      <c r="L26" s="21">
        <v>1</v>
      </c>
      <c r="M26" s="21" t="s">
        <v>273</v>
      </c>
      <c r="N26" s="20" t="s">
        <v>401</v>
      </c>
    </row>
    <row r="27" spans="1:13" ht="27.75" customHeight="1">
      <c r="A27" s="37" t="s">
        <v>40</v>
      </c>
      <c r="B27" s="37"/>
      <c r="C27" s="37"/>
      <c r="D27" s="37"/>
      <c r="E27" s="37"/>
      <c r="F27" s="37"/>
      <c r="G27" s="37"/>
      <c r="H27" s="59"/>
      <c r="I27" s="37"/>
      <c r="J27" s="37"/>
      <c r="K27" s="37"/>
      <c r="L27" s="37"/>
      <c r="M27" s="37"/>
    </row>
  </sheetData>
  <sheetProtection/>
  <mergeCells count="18">
    <mergeCell ref="M3:M4"/>
    <mergeCell ref="N3:N4"/>
    <mergeCell ref="D7:D8"/>
    <mergeCell ref="D9:D24"/>
    <mergeCell ref="D25:D26"/>
    <mergeCell ref="E3:E4"/>
    <mergeCell ref="K3:K4"/>
    <mergeCell ref="L3:L4"/>
    <mergeCell ref="A1:N1"/>
    <mergeCell ref="A2:N2"/>
    <mergeCell ref="F3:H3"/>
    <mergeCell ref="I3:J3"/>
    <mergeCell ref="A27:M27"/>
    <mergeCell ref="A3:A4"/>
    <mergeCell ref="B3:B4"/>
    <mergeCell ref="C3:C4"/>
    <mergeCell ref="D3:D4"/>
    <mergeCell ref="D5:D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4.625" style="0" customWidth="1"/>
    <col min="2" max="2" width="12.375" style="0" customWidth="1"/>
    <col min="3" max="3" width="8.50390625" style="0" customWidth="1"/>
    <col min="4" max="4" width="8.875" style="0" customWidth="1"/>
    <col min="5" max="5" width="9.00390625" style="16" customWidth="1"/>
    <col min="6" max="6" width="10.625" style="16" customWidth="1"/>
    <col min="7" max="7" width="11.625" style="16" customWidth="1"/>
    <col min="8" max="8" width="15.625" style="16" customWidth="1"/>
    <col min="9" max="9" width="8.625" style="16" customWidth="1"/>
    <col min="10" max="10" width="10.50390625" style="16" customWidth="1"/>
    <col min="11" max="11" width="10.75390625" style="16" customWidth="1"/>
    <col min="12" max="13" width="9.00390625" style="16" customWidth="1"/>
  </cols>
  <sheetData>
    <row r="1" spans="1:13" ht="40.5" customHeight="1">
      <c r="A1" s="29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5" customHeight="1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38" t="s">
        <v>7</v>
      </c>
      <c r="G3" s="38"/>
      <c r="H3" s="38"/>
      <c r="I3" s="34" t="s">
        <v>8</v>
      </c>
      <c r="J3" s="36"/>
      <c r="K3" s="43" t="s">
        <v>9</v>
      </c>
      <c r="L3" s="43" t="s">
        <v>10</v>
      </c>
      <c r="M3" s="40" t="s">
        <v>11</v>
      </c>
    </row>
    <row r="4" spans="1:13" ht="35.25" customHeight="1">
      <c r="A4" s="39"/>
      <c r="B4" s="39"/>
      <c r="C4" s="45"/>
      <c r="D4" s="39"/>
      <c r="E4" s="45"/>
      <c r="F4" s="1" t="s">
        <v>12</v>
      </c>
      <c r="G4" s="1" t="s">
        <v>13</v>
      </c>
      <c r="H4" s="5" t="s">
        <v>14</v>
      </c>
      <c r="I4" s="3" t="s">
        <v>42</v>
      </c>
      <c r="J4" s="2" t="s">
        <v>15</v>
      </c>
      <c r="K4" s="45"/>
      <c r="L4" s="46"/>
      <c r="M4" s="43"/>
    </row>
    <row r="5" spans="1:13" ht="20.25" customHeight="1">
      <c r="A5" s="6">
        <v>1</v>
      </c>
      <c r="B5" s="6" t="s">
        <v>122</v>
      </c>
      <c r="C5" s="7" t="s">
        <v>123</v>
      </c>
      <c r="D5" s="41">
        <v>5</v>
      </c>
      <c r="E5" s="64" t="s">
        <v>337</v>
      </c>
      <c r="F5" s="7">
        <v>60</v>
      </c>
      <c r="G5" s="7">
        <v>59</v>
      </c>
      <c r="H5" s="10">
        <f aca="true" t="shared" si="0" ref="H5:H25">F5*0.3+G5*0.3</f>
        <v>35.7</v>
      </c>
      <c r="I5" s="10">
        <v>78.9</v>
      </c>
      <c r="J5" s="21">
        <f aca="true" t="shared" si="1" ref="J5:J25">I5*0.4</f>
        <v>31.560000000000002</v>
      </c>
      <c r="K5" s="10">
        <f aca="true" t="shared" si="2" ref="K5:K25">H5+J5</f>
        <v>67.26</v>
      </c>
      <c r="L5" s="21">
        <v>2</v>
      </c>
      <c r="M5" s="21" t="s">
        <v>273</v>
      </c>
    </row>
    <row r="6" spans="1:13" ht="16.5" customHeight="1">
      <c r="A6" s="6">
        <v>2</v>
      </c>
      <c r="B6" s="6" t="s">
        <v>122</v>
      </c>
      <c r="C6" s="7" t="s">
        <v>124</v>
      </c>
      <c r="D6" s="44"/>
      <c r="E6" s="64" t="s">
        <v>338</v>
      </c>
      <c r="F6" s="7">
        <v>60</v>
      </c>
      <c r="G6" s="7">
        <v>51</v>
      </c>
      <c r="H6" s="10">
        <f t="shared" si="0"/>
        <v>33.3</v>
      </c>
      <c r="I6" s="10">
        <v>78.7</v>
      </c>
      <c r="J6" s="21">
        <f t="shared" si="1"/>
        <v>31.480000000000004</v>
      </c>
      <c r="K6" s="10">
        <f t="shared" si="2"/>
        <v>64.78</v>
      </c>
      <c r="L6" s="21">
        <v>5</v>
      </c>
      <c r="M6" s="21" t="s">
        <v>273</v>
      </c>
    </row>
    <row r="7" spans="1:13" ht="16.5" customHeight="1">
      <c r="A7" s="6">
        <v>3</v>
      </c>
      <c r="B7" s="6" t="s">
        <v>122</v>
      </c>
      <c r="C7" s="7" t="s">
        <v>125</v>
      </c>
      <c r="D7" s="44"/>
      <c r="E7" s="64" t="s">
        <v>339</v>
      </c>
      <c r="F7" s="7">
        <v>67.5</v>
      </c>
      <c r="G7" s="7">
        <v>50</v>
      </c>
      <c r="H7" s="10">
        <f t="shared" si="0"/>
        <v>35.25</v>
      </c>
      <c r="I7" s="10">
        <v>78</v>
      </c>
      <c r="J7" s="21">
        <f t="shared" si="1"/>
        <v>31.200000000000003</v>
      </c>
      <c r="K7" s="10">
        <f t="shared" si="2"/>
        <v>66.45</v>
      </c>
      <c r="L7" s="21">
        <v>3</v>
      </c>
      <c r="M7" s="21" t="s">
        <v>273</v>
      </c>
    </row>
    <row r="8" spans="1:13" ht="19.5" customHeight="1">
      <c r="A8" s="6">
        <v>4</v>
      </c>
      <c r="B8" s="6" t="s">
        <v>122</v>
      </c>
      <c r="C8" s="7" t="s">
        <v>126</v>
      </c>
      <c r="D8" s="44"/>
      <c r="E8" s="64" t="s">
        <v>340</v>
      </c>
      <c r="F8" s="7">
        <v>47.5</v>
      </c>
      <c r="G8" s="7">
        <v>50</v>
      </c>
      <c r="H8" s="10">
        <f t="shared" si="0"/>
        <v>29.25</v>
      </c>
      <c r="I8" s="10">
        <v>76.3</v>
      </c>
      <c r="J8" s="21">
        <f t="shared" si="1"/>
        <v>30.52</v>
      </c>
      <c r="K8" s="10">
        <f t="shared" si="2"/>
        <v>59.769999999999996</v>
      </c>
      <c r="L8" s="21">
        <v>8</v>
      </c>
      <c r="M8" s="21" t="s">
        <v>274</v>
      </c>
    </row>
    <row r="9" spans="1:13" ht="19.5" customHeight="1">
      <c r="A9" s="6">
        <v>5</v>
      </c>
      <c r="B9" s="6" t="s">
        <v>122</v>
      </c>
      <c r="C9" s="7" t="s">
        <v>127</v>
      </c>
      <c r="D9" s="44"/>
      <c r="E9" s="64" t="s">
        <v>341</v>
      </c>
      <c r="F9" s="7">
        <v>51.5</v>
      </c>
      <c r="G9" s="7">
        <v>63</v>
      </c>
      <c r="H9" s="10">
        <f t="shared" si="0"/>
        <v>34.349999999999994</v>
      </c>
      <c r="I9" s="10">
        <v>77.5</v>
      </c>
      <c r="J9" s="21">
        <f t="shared" si="1"/>
        <v>31</v>
      </c>
      <c r="K9" s="10">
        <f t="shared" si="2"/>
        <v>65.35</v>
      </c>
      <c r="L9" s="21">
        <v>4</v>
      </c>
      <c r="M9" s="21" t="s">
        <v>273</v>
      </c>
    </row>
    <row r="10" spans="1:13" ht="19.5" customHeight="1">
      <c r="A10" s="6">
        <v>6</v>
      </c>
      <c r="B10" s="6" t="s">
        <v>122</v>
      </c>
      <c r="C10" s="7" t="s">
        <v>128</v>
      </c>
      <c r="D10" s="44"/>
      <c r="E10" s="64" t="s">
        <v>342</v>
      </c>
      <c r="F10" s="7">
        <v>53</v>
      </c>
      <c r="G10" s="7">
        <v>46</v>
      </c>
      <c r="H10" s="10">
        <f t="shared" si="0"/>
        <v>29.699999999999996</v>
      </c>
      <c r="I10" s="10">
        <v>0</v>
      </c>
      <c r="J10" s="21">
        <f t="shared" si="1"/>
        <v>0</v>
      </c>
      <c r="K10" s="10">
        <f t="shared" si="2"/>
        <v>29.699999999999996</v>
      </c>
      <c r="L10" s="21">
        <v>10</v>
      </c>
      <c r="M10" s="21" t="s">
        <v>274</v>
      </c>
    </row>
    <row r="11" spans="1:13" ht="19.5" customHeight="1">
      <c r="A11" s="6">
        <v>7</v>
      </c>
      <c r="B11" s="6" t="s">
        <v>122</v>
      </c>
      <c r="C11" s="7" t="s">
        <v>129</v>
      </c>
      <c r="D11" s="44"/>
      <c r="E11" s="64" t="s">
        <v>343</v>
      </c>
      <c r="F11" s="7">
        <v>55.5</v>
      </c>
      <c r="G11" s="7">
        <v>47</v>
      </c>
      <c r="H11" s="10">
        <f t="shared" si="0"/>
        <v>30.75</v>
      </c>
      <c r="I11" s="10">
        <v>72.4</v>
      </c>
      <c r="J11" s="21">
        <f t="shared" si="1"/>
        <v>28.960000000000004</v>
      </c>
      <c r="K11" s="10">
        <f t="shared" si="2"/>
        <v>59.71000000000001</v>
      </c>
      <c r="L11" s="21">
        <v>9</v>
      </c>
      <c r="M11" s="21" t="s">
        <v>274</v>
      </c>
    </row>
    <row r="12" spans="1:13" ht="19.5" customHeight="1">
      <c r="A12" s="6">
        <v>8</v>
      </c>
      <c r="B12" s="6" t="s">
        <v>122</v>
      </c>
      <c r="C12" s="7" t="s">
        <v>130</v>
      </c>
      <c r="D12" s="44"/>
      <c r="E12" s="64" t="s">
        <v>344</v>
      </c>
      <c r="F12" s="7">
        <v>51</v>
      </c>
      <c r="G12" s="7">
        <v>50</v>
      </c>
      <c r="H12" s="10">
        <f t="shared" si="0"/>
        <v>30.299999999999997</v>
      </c>
      <c r="I12" s="10">
        <v>78.2</v>
      </c>
      <c r="J12" s="21">
        <f t="shared" si="1"/>
        <v>31.28</v>
      </c>
      <c r="K12" s="10">
        <f t="shared" si="2"/>
        <v>61.58</v>
      </c>
      <c r="L12" s="21">
        <v>7</v>
      </c>
      <c r="M12" s="21" t="s">
        <v>274</v>
      </c>
    </row>
    <row r="13" spans="1:13" ht="19.5" customHeight="1">
      <c r="A13" s="6">
        <v>9</v>
      </c>
      <c r="B13" s="6" t="s">
        <v>122</v>
      </c>
      <c r="C13" s="7" t="s">
        <v>131</v>
      </c>
      <c r="D13" s="44"/>
      <c r="E13" s="64" t="s">
        <v>345</v>
      </c>
      <c r="F13" s="7">
        <v>53.5</v>
      </c>
      <c r="G13" s="7">
        <v>55</v>
      </c>
      <c r="H13" s="10">
        <f t="shared" si="0"/>
        <v>32.55</v>
      </c>
      <c r="I13" s="10">
        <v>76.6</v>
      </c>
      <c r="J13" s="21">
        <f t="shared" si="1"/>
        <v>30.64</v>
      </c>
      <c r="K13" s="10">
        <f t="shared" si="2"/>
        <v>63.19</v>
      </c>
      <c r="L13" s="21">
        <v>6</v>
      </c>
      <c r="M13" s="21" t="s">
        <v>274</v>
      </c>
    </row>
    <row r="14" spans="1:13" ht="19.5" customHeight="1">
      <c r="A14" s="6">
        <v>10</v>
      </c>
      <c r="B14" s="6" t="s">
        <v>122</v>
      </c>
      <c r="C14" s="7" t="s">
        <v>132</v>
      </c>
      <c r="D14" s="42"/>
      <c r="E14" s="64" t="s">
        <v>346</v>
      </c>
      <c r="F14" s="7">
        <v>73</v>
      </c>
      <c r="G14" s="7">
        <v>58</v>
      </c>
      <c r="H14" s="10">
        <f t="shared" si="0"/>
        <v>39.3</v>
      </c>
      <c r="I14" s="10">
        <v>75.4</v>
      </c>
      <c r="J14" s="21">
        <f t="shared" si="1"/>
        <v>30.160000000000004</v>
      </c>
      <c r="K14" s="10">
        <f t="shared" si="2"/>
        <v>69.46000000000001</v>
      </c>
      <c r="L14" s="21">
        <v>1</v>
      </c>
      <c r="M14" s="21" t="s">
        <v>273</v>
      </c>
    </row>
    <row r="15" spans="1:13" ht="19.5" customHeight="1">
      <c r="A15" s="6">
        <v>11</v>
      </c>
      <c r="B15" s="6" t="s">
        <v>133</v>
      </c>
      <c r="C15" s="7" t="s">
        <v>134</v>
      </c>
      <c r="D15" s="41">
        <v>5</v>
      </c>
      <c r="E15" s="64" t="s">
        <v>347</v>
      </c>
      <c r="F15" s="7">
        <v>80.5</v>
      </c>
      <c r="G15" s="7">
        <v>42</v>
      </c>
      <c r="H15" s="10">
        <f t="shared" si="0"/>
        <v>36.75</v>
      </c>
      <c r="I15" s="10">
        <v>0</v>
      </c>
      <c r="J15" s="21">
        <f t="shared" si="1"/>
        <v>0</v>
      </c>
      <c r="K15" s="10">
        <f t="shared" si="2"/>
        <v>36.75</v>
      </c>
      <c r="L15" s="21">
        <v>11</v>
      </c>
      <c r="M15" s="21" t="s">
        <v>274</v>
      </c>
    </row>
    <row r="16" spans="1:13" ht="19.5" customHeight="1">
      <c r="A16" s="6">
        <v>12</v>
      </c>
      <c r="B16" s="6" t="s">
        <v>133</v>
      </c>
      <c r="C16" s="7" t="s">
        <v>135</v>
      </c>
      <c r="D16" s="44"/>
      <c r="E16" s="64" t="s">
        <v>348</v>
      </c>
      <c r="F16" s="7">
        <v>55</v>
      </c>
      <c r="G16" s="7">
        <v>45</v>
      </c>
      <c r="H16" s="10">
        <f t="shared" si="0"/>
        <v>30</v>
      </c>
      <c r="I16" s="10">
        <v>79</v>
      </c>
      <c r="J16" s="21">
        <f t="shared" si="1"/>
        <v>31.6</v>
      </c>
      <c r="K16" s="10">
        <f t="shared" si="2"/>
        <v>61.6</v>
      </c>
      <c r="L16" s="21">
        <v>5</v>
      </c>
      <c r="M16" s="21" t="s">
        <v>273</v>
      </c>
    </row>
    <row r="17" spans="1:13" ht="19.5" customHeight="1">
      <c r="A17" s="6">
        <v>13</v>
      </c>
      <c r="B17" s="6" t="s">
        <v>133</v>
      </c>
      <c r="C17" s="7" t="s">
        <v>136</v>
      </c>
      <c r="D17" s="44"/>
      <c r="E17" s="64" t="s">
        <v>349</v>
      </c>
      <c r="F17" s="7">
        <v>61</v>
      </c>
      <c r="G17" s="7">
        <v>29</v>
      </c>
      <c r="H17" s="10">
        <f t="shared" si="0"/>
        <v>27</v>
      </c>
      <c r="I17" s="10">
        <v>79.9</v>
      </c>
      <c r="J17" s="21">
        <f t="shared" si="1"/>
        <v>31.960000000000004</v>
      </c>
      <c r="K17" s="10">
        <f t="shared" si="2"/>
        <v>58.96000000000001</v>
      </c>
      <c r="L17" s="21">
        <v>10</v>
      </c>
      <c r="M17" s="21" t="s">
        <v>274</v>
      </c>
    </row>
    <row r="18" spans="1:13" ht="19.5" customHeight="1">
      <c r="A18" s="6">
        <v>14</v>
      </c>
      <c r="B18" s="6" t="s">
        <v>133</v>
      </c>
      <c r="C18" s="7" t="s">
        <v>137</v>
      </c>
      <c r="D18" s="44"/>
      <c r="E18" s="64" t="s">
        <v>350</v>
      </c>
      <c r="F18" s="7">
        <v>77</v>
      </c>
      <c r="G18" s="7">
        <v>28</v>
      </c>
      <c r="H18" s="10">
        <f t="shared" si="0"/>
        <v>31.5</v>
      </c>
      <c r="I18" s="10">
        <v>80.4</v>
      </c>
      <c r="J18" s="21">
        <f t="shared" si="1"/>
        <v>32.160000000000004</v>
      </c>
      <c r="K18" s="10">
        <f t="shared" si="2"/>
        <v>63.660000000000004</v>
      </c>
      <c r="L18" s="21">
        <v>4</v>
      </c>
      <c r="M18" s="21" t="s">
        <v>273</v>
      </c>
    </row>
    <row r="19" spans="1:13" ht="19.5" customHeight="1">
      <c r="A19" s="6">
        <v>15</v>
      </c>
      <c r="B19" s="6" t="s">
        <v>133</v>
      </c>
      <c r="C19" s="7" t="s">
        <v>138</v>
      </c>
      <c r="D19" s="44"/>
      <c r="E19" s="64" t="s">
        <v>351</v>
      </c>
      <c r="F19" s="7">
        <v>61</v>
      </c>
      <c r="G19" s="7">
        <v>39</v>
      </c>
      <c r="H19" s="10">
        <f t="shared" si="0"/>
        <v>30</v>
      </c>
      <c r="I19" s="10">
        <v>76.1</v>
      </c>
      <c r="J19" s="21">
        <f t="shared" si="1"/>
        <v>30.439999999999998</v>
      </c>
      <c r="K19" s="10">
        <f t="shared" si="2"/>
        <v>60.44</v>
      </c>
      <c r="L19" s="21">
        <v>7</v>
      </c>
      <c r="M19" s="21" t="s">
        <v>274</v>
      </c>
    </row>
    <row r="20" spans="1:13" ht="19.5" customHeight="1">
      <c r="A20" s="6">
        <v>16</v>
      </c>
      <c r="B20" s="6" t="s">
        <v>133</v>
      </c>
      <c r="C20" s="7" t="s">
        <v>139</v>
      </c>
      <c r="D20" s="44"/>
      <c r="E20" s="64" t="s">
        <v>352</v>
      </c>
      <c r="F20" s="7">
        <v>68</v>
      </c>
      <c r="G20" s="7">
        <v>31</v>
      </c>
      <c r="H20" s="10">
        <f t="shared" si="0"/>
        <v>29.699999999999996</v>
      </c>
      <c r="I20" s="10">
        <v>79.4</v>
      </c>
      <c r="J20" s="21">
        <f t="shared" si="1"/>
        <v>31.760000000000005</v>
      </c>
      <c r="K20" s="10">
        <f t="shared" si="2"/>
        <v>61.46</v>
      </c>
      <c r="L20" s="21">
        <v>6</v>
      </c>
      <c r="M20" s="21" t="s">
        <v>274</v>
      </c>
    </row>
    <row r="21" spans="1:13" ht="19.5" customHeight="1">
      <c r="A21" s="6">
        <v>17</v>
      </c>
      <c r="B21" s="6" t="s">
        <v>133</v>
      </c>
      <c r="C21" s="7" t="s">
        <v>140</v>
      </c>
      <c r="D21" s="44"/>
      <c r="E21" s="64" t="s">
        <v>353</v>
      </c>
      <c r="F21" s="7">
        <v>60</v>
      </c>
      <c r="G21" s="7">
        <v>44</v>
      </c>
      <c r="H21" s="10">
        <f t="shared" si="0"/>
        <v>31.2</v>
      </c>
      <c r="I21" s="10">
        <v>81.8</v>
      </c>
      <c r="J21" s="21">
        <f t="shared" si="1"/>
        <v>32.72</v>
      </c>
      <c r="K21" s="10">
        <f t="shared" si="2"/>
        <v>63.92</v>
      </c>
      <c r="L21" s="21">
        <v>3</v>
      </c>
      <c r="M21" s="21" t="s">
        <v>273</v>
      </c>
    </row>
    <row r="22" spans="1:13" ht="19.5" customHeight="1">
      <c r="A22" s="6">
        <v>18</v>
      </c>
      <c r="B22" s="6" t="s">
        <v>133</v>
      </c>
      <c r="C22" s="7" t="s">
        <v>141</v>
      </c>
      <c r="D22" s="44"/>
      <c r="E22" s="64" t="s">
        <v>354</v>
      </c>
      <c r="F22" s="7">
        <v>54</v>
      </c>
      <c r="G22" s="7">
        <v>36</v>
      </c>
      <c r="H22" s="10">
        <f t="shared" si="0"/>
        <v>27</v>
      </c>
      <c r="I22" s="10">
        <v>83.3</v>
      </c>
      <c r="J22" s="21">
        <f t="shared" si="1"/>
        <v>33.32</v>
      </c>
      <c r="K22" s="10">
        <f t="shared" si="2"/>
        <v>60.32</v>
      </c>
      <c r="L22" s="21">
        <v>8</v>
      </c>
      <c r="M22" s="21" t="s">
        <v>274</v>
      </c>
    </row>
    <row r="23" spans="1:13" ht="19.5" customHeight="1">
      <c r="A23" s="6">
        <v>19</v>
      </c>
      <c r="B23" s="6" t="s">
        <v>133</v>
      </c>
      <c r="C23" s="7" t="s">
        <v>142</v>
      </c>
      <c r="D23" s="44"/>
      <c r="E23" s="64" t="s">
        <v>355</v>
      </c>
      <c r="F23" s="7">
        <v>62</v>
      </c>
      <c r="G23" s="7">
        <v>51</v>
      </c>
      <c r="H23" s="10">
        <f t="shared" si="0"/>
        <v>33.9</v>
      </c>
      <c r="I23" s="10">
        <v>77.6</v>
      </c>
      <c r="J23" s="21">
        <f t="shared" si="1"/>
        <v>31.04</v>
      </c>
      <c r="K23" s="10">
        <f t="shared" si="2"/>
        <v>64.94</v>
      </c>
      <c r="L23" s="21">
        <v>1</v>
      </c>
      <c r="M23" s="21" t="s">
        <v>273</v>
      </c>
    </row>
    <row r="24" spans="1:13" ht="19.5" customHeight="1">
      <c r="A24" s="6">
        <v>20</v>
      </c>
      <c r="B24" s="6" t="s">
        <v>133</v>
      </c>
      <c r="C24" s="7" t="s">
        <v>143</v>
      </c>
      <c r="D24" s="44"/>
      <c r="E24" s="64" t="s">
        <v>356</v>
      </c>
      <c r="F24" s="7">
        <v>65.5</v>
      </c>
      <c r="G24" s="7">
        <v>29</v>
      </c>
      <c r="H24" s="10">
        <f t="shared" si="0"/>
        <v>28.349999999999998</v>
      </c>
      <c r="I24" s="10">
        <v>77.8</v>
      </c>
      <c r="J24" s="21">
        <f t="shared" si="1"/>
        <v>31.12</v>
      </c>
      <c r="K24" s="10">
        <f t="shared" si="2"/>
        <v>59.47</v>
      </c>
      <c r="L24" s="21">
        <v>9</v>
      </c>
      <c r="M24" s="21" t="s">
        <v>274</v>
      </c>
    </row>
    <row r="25" spans="1:13" ht="19.5" customHeight="1">
      <c r="A25" s="6">
        <v>21</v>
      </c>
      <c r="B25" s="6" t="s">
        <v>133</v>
      </c>
      <c r="C25" s="7" t="s">
        <v>144</v>
      </c>
      <c r="D25" s="42"/>
      <c r="E25" s="64" t="s">
        <v>357</v>
      </c>
      <c r="F25" s="7">
        <v>68</v>
      </c>
      <c r="G25" s="7">
        <v>42</v>
      </c>
      <c r="H25" s="10">
        <f t="shared" si="0"/>
        <v>33</v>
      </c>
      <c r="I25" s="10">
        <v>79.4</v>
      </c>
      <c r="J25" s="21">
        <f t="shared" si="1"/>
        <v>31.760000000000005</v>
      </c>
      <c r="K25" s="10">
        <f t="shared" si="2"/>
        <v>64.76</v>
      </c>
      <c r="L25" s="21">
        <v>2</v>
      </c>
      <c r="M25" s="21" t="s">
        <v>273</v>
      </c>
    </row>
    <row r="26" spans="1:13" ht="25.5" customHeight="1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</sheetData>
  <sheetProtection/>
  <mergeCells count="15">
    <mergeCell ref="A1:M1"/>
    <mergeCell ref="A2:M2"/>
    <mergeCell ref="F3:H3"/>
    <mergeCell ref="I3:J3"/>
    <mergeCell ref="A26:M26"/>
    <mergeCell ref="A3:A4"/>
    <mergeCell ref="B3:B4"/>
    <mergeCell ref="C3:C4"/>
    <mergeCell ref="D3:D4"/>
    <mergeCell ref="D5:D14"/>
    <mergeCell ref="D15:D25"/>
    <mergeCell ref="E3:E4"/>
    <mergeCell ref="K3:K4"/>
    <mergeCell ref="L3:L4"/>
    <mergeCell ref="M3:M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Q12" sqref="Q12"/>
    </sheetView>
  </sheetViews>
  <sheetFormatPr defaultColWidth="9.00390625" defaultRowHeight="14.25"/>
  <cols>
    <col min="1" max="1" width="4.75390625" style="0" customWidth="1"/>
    <col min="2" max="2" width="12.00390625" style="0" customWidth="1"/>
    <col min="3" max="3" width="6.875" style="0" customWidth="1"/>
    <col min="4" max="4" width="8.625" style="0" customWidth="1"/>
    <col min="5" max="5" width="9.00390625" style="16" customWidth="1"/>
    <col min="6" max="7" width="11.125" style="16" customWidth="1"/>
    <col min="8" max="8" width="14.00390625" style="16" customWidth="1"/>
    <col min="9" max="9" width="11.125" style="16" customWidth="1"/>
    <col min="10" max="10" width="10.875" style="16" customWidth="1"/>
    <col min="11" max="11" width="9.375" style="16" customWidth="1"/>
    <col min="12" max="12" width="6.375" style="16" customWidth="1"/>
    <col min="13" max="13" width="7.125" style="16" customWidth="1"/>
  </cols>
  <sheetData>
    <row r="1" spans="1:14" ht="39" customHeight="1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customHeigh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25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52" t="s">
        <v>7</v>
      </c>
      <c r="G3" s="53"/>
      <c r="H3" s="54"/>
      <c r="I3" s="34" t="s">
        <v>8</v>
      </c>
      <c r="J3" s="36"/>
      <c r="K3" s="43" t="s">
        <v>9</v>
      </c>
      <c r="L3" s="43" t="s">
        <v>10</v>
      </c>
      <c r="M3" s="40" t="s">
        <v>11</v>
      </c>
      <c r="N3" s="40" t="s">
        <v>93</v>
      </c>
    </row>
    <row r="4" spans="1:14" ht="30" customHeight="1">
      <c r="A4" s="39"/>
      <c r="B4" s="39"/>
      <c r="C4" s="45"/>
      <c r="D4" s="39"/>
      <c r="E4" s="45"/>
      <c r="F4" s="3" t="s">
        <v>12</v>
      </c>
      <c r="G4" s="3" t="s">
        <v>13</v>
      </c>
      <c r="H4" s="5" t="s">
        <v>14</v>
      </c>
      <c r="I4" s="3" t="s">
        <v>42</v>
      </c>
      <c r="J4" s="2" t="s">
        <v>15</v>
      </c>
      <c r="K4" s="45"/>
      <c r="L4" s="46"/>
      <c r="M4" s="43"/>
      <c r="N4" s="43"/>
    </row>
    <row r="5" spans="1:14" ht="20.25" customHeight="1">
      <c r="A5" s="6">
        <v>1</v>
      </c>
      <c r="B5" s="6" t="s">
        <v>146</v>
      </c>
      <c r="C5" s="7" t="s">
        <v>147</v>
      </c>
      <c r="D5" s="41">
        <v>5</v>
      </c>
      <c r="E5" s="65" t="s">
        <v>380</v>
      </c>
      <c r="F5" s="7">
        <v>83.5</v>
      </c>
      <c r="G5" s="7">
        <v>77.5</v>
      </c>
      <c r="H5" s="10">
        <f aca="true" t="shared" si="0" ref="H5:H24">F5*0.3+G5*0.3</f>
        <v>48.3</v>
      </c>
      <c r="I5" s="10">
        <v>84.7</v>
      </c>
      <c r="J5" s="21">
        <f aca="true" t="shared" si="1" ref="J5:J24">I5*0.4</f>
        <v>33.88</v>
      </c>
      <c r="K5" s="10">
        <f aca="true" t="shared" si="2" ref="K5:K24">J5+H5</f>
        <v>82.18</v>
      </c>
      <c r="L5" s="21">
        <v>3</v>
      </c>
      <c r="M5" s="21" t="s">
        <v>273</v>
      </c>
      <c r="N5" s="18"/>
    </row>
    <row r="6" spans="1:14" ht="21" customHeight="1">
      <c r="A6" s="6">
        <v>2</v>
      </c>
      <c r="B6" s="6" t="s">
        <v>146</v>
      </c>
      <c r="C6" s="7" t="s">
        <v>148</v>
      </c>
      <c r="D6" s="44"/>
      <c r="E6" s="65" t="s">
        <v>381</v>
      </c>
      <c r="F6" s="7">
        <v>82</v>
      </c>
      <c r="G6" s="7">
        <v>79</v>
      </c>
      <c r="H6" s="10">
        <f t="shared" si="0"/>
        <v>48.3</v>
      </c>
      <c r="I6" s="10">
        <v>83</v>
      </c>
      <c r="J6" s="21">
        <f t="shared" si="1"/>
        <v>33.2</v>
      </c>
      <c r="K6" s="10">
        <f t="shared" si="2"/>
        <v>81.5</v>
      </c>
      <c r="L6" s="21">
        <v>7</v>
      </c>
      <c r="M6" s="21" t="s">
        <v>274</v>
      </c>
      <c r="N6" s="18"/>
    </row>
    <row r="7" spans="1:14" ht="21" customHeight="1">
      <c r="A7" s="6">
        <v>3</v>
      </c>
      <c r="B7" s="6" t="s">
        <v>146</v>
      </c>
      <c r="C7" s="7" t="s">
        <v>149</v>
      </c>
      <c r="D7" s="44"/>
      <c r="E7" s="65" t="s">
        <v>382</v>
      </c>
      <c r="F7" s="7">
        <v>82.5</v>
      </c>
      <c r="G7" s="7">
        <v>77</v>
      </c>
      <c r="H7" s="10">
        <f t="shared" si="0"/>
        <v>47.849999999999994</v>
      </c>
      <c r="I7" s="10">
        <v>82.2</v>
      </c>
      <c r="J7" s="21">
        <f t="shared" si="1"/>
        <v>32.88</v>
      </c>
      <c r="K7" s="10">
        <f t="shared" si="2"/>
        <v>80.72999999999999</v>
      </c>
      <c r="L7" s="21">
        <v>8</v>
      </c>
      <c r="M7" s="21" t="s">
        <v>274</v>
      </c>
      <c r="N7" s="18"/>
    </row>
    <row r="8" spans="1:14" ht="21" customHeight="1">
      <c r="A8" s="6">
        <v>4</v>
      </c>
      <c r="B8" s="6" t="s">
        <v>146</v>
      </c>
      <c r="C8" s="7" t="s">
        <v>150</v>
      </c>
      <c r="D8" s="44"/>
      <c r="E8" s="65" t="s">
        <v>383</v>
      </c>
      <c r="F8" s="7">
        <v>80.5</v>
      </c>
      <c r="G8" s="7">
        <v>79.5</v>
      </c>
      <c r="H8" s="10">
        <f t="shared" si="0"/>
        <v>48</v>
      </c>
      <c r="I8" s="10">
        <v>84.8</v>
      </c>
      <c r="J8" s="21">
        <f t="shared" si="1"/>
        <v>33.92</v>
      </c>
      <c r="K8" s="10">
        <f t="shared" si="2"/>
        <v>81.92</v>
      </c>
      <c r="L8" s="21">
        <v>4</v>
      </c>
      <c r="M8" s="21" t="s">
        <v>273</v>
      </c>
      <c r="N8" s="18"/>
    </row>
    <row r="9" spans="1:14" ht="21" customHeight="1">
      <c r="A9" s="6">
        <v>5</v>
      </c>
      <c r="B9" s="6" t="s">
        <v>146</v>
      </c>
      <c r="C9" s="7" t="s">
        <v>151</v>
      </c>
      <c r="D9" s="44"/>
      <c r="E9" s="65" t="s">
        <v>384</v>
      </c>
      <c r="F9" s="7">
        <v>76.5</v>
      </c>
      <c r="G9" s="7">
        <v>81</v>
      </c>
      <c r="H9" s="10">
        <f t="shared" si="0"/>
        <v>47.25</v>
      </c>
      <c r="I9" s="10">
        <v>82</v>
      </c>
      <c r="J9" s="21">
        <f t="shared" si="1"/>
        <v>32.800000000000004</v>
      </c>
      <c r="K9" s="10">
        <f t="shared" si="2"/>
        <v>80.05000000000001</v>
      </c>
      <c r="L9" s="21">
        <v>9</v>
      </c>
      <c r="M9" s="21" t="s">
        <v>274</v>
      </c>
      <c r="N9" s="18"/>
    </row>
    <row r="10" spans="1:14" ht="21" customHeight="1">
      <c r="A10" s="6">
        <v>6</v>
      </c>
      <c r="B10" s="6" t="s">
        <v>146</v>
      </c>
      <c r="C10" s="7" t="s">
        <v>152</v>
      </c>
      <c r="D10" s="44"/>
      <c r="E10" s="65" t="s">
        <v>385</v>
      </c>
      <c r="F10" s="7">
        <v>79.5</v>
      </c>
      <c r="G10" s="7">
        <v>82</v>
      </c>
      <c r="H10" s="10">
        <f t="shared" si="0"/>
        <v>48.449999999999996</v>
      </c>
      <c r="I10" s="10">
        <v>83</v>
      </c>
      <c r="J10" s="21">
        <f t="shared" si="1"/>
        <v>33.2</v>
      </c>
      <c r="K10" s="10">
        <f t="shared" si="2"/>
        <v>81.65</v>
      </c>
      <c r="L10" s="21">
        <v>5</v>
      </c>
      <c r="M10" s="21" t="s">
        <v>273</v>
      </c>
      <c r="N10" s="18"/>
    </row>
    <row r="11" spans="1:14" ht="21" customHeight="1">
      <c r="A11" s="6">
        <v>7</v>
      </c>
      <c r="B11" s="6" t="s">
        <v>146</v>
      </c>
      <c r="C11" s="7" t="s">
        <v>153</v>
      </c>
      <c r="D11" s="44"/>
      <c r="E11" s="65" t="s">
        <v>386</v>
      </c>
      <c r="F11" s="7">
        <v>88</v>
      </c>
      <c r="G11" s="7">
        <v>78</v>
      </c>
      <c r="H11" s="10">
        <f t="shared" si="0"/>
        <v>49.8</v>
      </c>
      <c r="I11" s="10">
        <v>85</v>
      </c>
      <c r="J11" s="21">
        <f t="shared" si="1"/>
        <v>34</v>
      </c>
      <c r="K11" s="10">
        <f t="shared" si="2"/>
        <v>83.8</v>
      </c>
      <c r="L11" s="21">
        <v>2</v>
      </c>
      <c r="M11" s="21" t="s">
        <v>273</v>
      </c>
      <c r="N11" s="18"/>
    </row>
    <row r="12" spans="1:14" ht="21" customHeight="1">
      <c r="A12" s="6">
        <v>8</v>
      </c>
      <c r="B12" s="6" t="s">
        <v>146</v>
      </c>
      <c r="C12" s="7" t="s">
        <v>154</v>
      </c>
      <c r="D12" s="44"/>
      <c r="E12" s="65" t="s">
        <v>387</v>
      </c>
      <c r="F12" s="7">
        <v>84.5</v>
      </c>
      <c r="G12" s="7">
        <v>82</v>
      </c>
      <c r="H12" s="10">
        <f t="shared" si="0"/>
        <v>49.949999999999996</v>
      </c>
      <c r="I12" s="10">
        <v>85.6</v>
      </c>
      <c r="J12" s="21">
        <f t="shared" si="1"/>
        <v>34.24</v>
      </c>
      <c r="K12" s="10">
        <f t="shared" si="2"/>
        <v>84.19</v>
      </c>
      <c r="L12" s="21">
        <v>1</v>
      </c>
      <c r="M12" s="21" t="s">
        <v>273</v>
      </c>
      <c r="N12" s="18"/>
    </row>
    <row r="13" spans="1:14" ht="21" customHeight="1">
      <c r="A13" s="6">
        <v>9</v>
      </c>
      <c r="B13" s="6" t="s">
        <v>146</v>
      </c>
      <c r="C13" s="7" t="s">
        <v>155</v>
      </c>
      <c r="D13" s="44"/>
      <c r="E13" s="65" t="s">
        <v>388</v>
      </c>
      <c r="F13" s="7">
        <v>80.5</v>
      </c>
      <c r="G13" s="7">
        <v>80.5</v>
      </c>
      <c r="H13" s="10">
        <f t="shared" si="0"/>
        <v>48.3</v>
      </c>
      <c r="I13" s="10">
        <v>83.2</v>
      </c>
      <c r="J13" s="21">
        <f t="shared" si="1"/>
        <v>33.28</v>
      </c>
      <c r="K13" s="10">
        <f t="shared" si="2"/>
        <v>81.58</v>
      </c>
      <c r="L13" s="21">
        <v>6</v>
      </c>
      <c r="M13" s="21" t="s">
        <v>274</v>
      </c>
      <c r="N13" s="18"/>
    </row>
    <row r="14" spans="1:14" ht="21" customHeight="1">
      <c r="A14" s="6">
        <v>10</v>
      </c>
      <c r="B14" s="6" t="s">
        <v>146</v>
      </c>
      <c r="C14" s="7" t="s">
        <v>156</v>
      </c>
      <c r="D14" s="42"/>
      <c r="E14" s="65" t="s">
        <v>389</v>
      </c>
      <c r="F14" s="7">
        <v>79</v>
      </c>
      <c r="G14" s="7">
        <v>78</v>
      </c>
      <c r="H14" s="10">
        <f t="shared" si="0"/>
        <v>47.099999999999994</v>
      </c>
      <c r="I14" s="10">
        <v>80.8</v>
      </c>
      <c r="J14" s="21">
        <f t="shared" si="1"/>
        <v>32.32</v>
      </c>
      <c r="K14" s="10">
        <f t="shared" si="2"/>
        <v>79.41999999999999</v>
      </c>
      <c r="L14" s="21">
        <v>10</v>
      </c>
      <c r="M14" s="21" t="s">
        <v>274</v>
      </c>
      <c r="N14" s="18"/>
    </row>
    <row r="15" spans="1:14" ht="21" customHeight="1">
      <c r="A15" s="6">
        <v>11</v>
      </c>
      <c r="B15" s="6" t="s">
        <v>157</v>
      </c>
      <c r="C15" s="7" t="s">
        <v>158</v>
      </c>
      <c r="D15" s="41">
        <v>2</v>
      </c>
      <c r="E15" s="65" t="s">
        <v>390</v>
      </c>
      <c r="F15" s="7">
        <v>74</v>
      </c>
      <c r="G15" s="7">
        <v>72</v>
      </c>
      <c r="H15" s="10">
        <f t="shared" si="0"/>
        <v>43.8</v>
      </c>
      <c r="I15" s="10">
        <v>83.6</v>
      </c>
      <c r="J15" s="21">
        <f t="shared" si="1"/>
        <v>33.44</v>
      </c>
      <c r="K15" s="10">
        <f t="shared" si="2"/>
        <v>77.24</v>
      </c>
      <c r="L15" s="21">
        <v>4</v>
      </c>
      <c r="M15" s="21" t="s">
        <v>274</v>
      </c>
      <c r="N15" s="18"/>
    </row>
    <row r="16" spans="1:14" ht="18.75" customHeight="1">
      <c r="A16" s="6">
        <v>12</v>
      </c>
      <c r="B16" s="6" t="s">
        <v>157</v>
      </c>
      <c r="C16" s="7" t="s">
        <v>159</v>
      </c>
      <c r="D16" s="44"/>
      <c r="E16" s="65" t="s">
        <v>391</v>
      </c>
      <c r="F16" s="7">
        <v>82</v>
      </c>
      <c r="G16" s="7">
        <v>67</v>
      </c>
      <c r="H16" s="10">
        <f t="shared" si="0"/>
        <v>44.699999999999996</v>
      </c>
      <c r="I16" s="10">
        <v>84.6</v>
      </c>
      <c r="J16" s="21">
        <f t="shared" si="1"/>
        <v>33.839999999999996</v>
      </c>
      <c r="K16" s="10">
        <f t="shared" si="2"/>
        <v>78.53999999999999</v>
      </c>
      <c r="L16" s="21">
        <v>2</v>
      </c>
      <c r="M16" s="21" t="s">
        <v>273</v>
      </c>
      <c r="N16" s="18"/>
    </row>
    <row r="17" spans="1:14" ht="18.75" customHeight="1">
      <c r="A17" s="6">
        <v>13</v>
      </c>
      <c r="B17" s="6" t="s">
        <v>157</v>
      </c>
      <c r="C17" s="7" t="s">
        <v>160</v>
      </c>
      <c r="D17" s="44"/>
      <c r="E17" s="65" t="s">
        <v>392</v>
      </c>
      <c r="F17" s="7">
        <v>71</v>
      </c>
      <c r="G17" s="7">
        <v>73.5</v>
      </c>
      <c r="H17" s="10">
        <f t="shared" si="0"/>
        <v>43.35</v>
      </c>
      <c r="I17" s="10">
        <v>85.2</v>
      </c>
      <c r="J17" s="21">
        <f t="shared" si="1"/>
        <v>34.080000000000005</v>
      </c>
      <c r="K17" s="10">
        <f t="shared" si="2"/>
        <v>77.43</v>
      </c>
      <c r="L17" s="21">
        <v>3</v>
      </c>
      <c r="M17" s="21" t="s">
        <v>274</v>
      </c>
      <c r="N17" s="18"/>
    </row>
    <row r="18" spans="1:14" ht="18" customHeight="1">
      <c r="A18" s="6">
        <v>14</v>
      </c>
      <c r="B18" s="6" t="s">
        <v>157</v>
      </c>
      <c r="C18" s="7" t="s">
        <v>161</v>
      </c>
      <c r="D18" s="42"/>
      <c r="E18" s="65" t="s">
        <v>393</v>
      </c>
      <c r="F18" s="7">
        <v>79</v>
      </c>
      <c r="G18" s="7">
        <v>72</v>
      </c>
      <c r="H18" s="10">
        <f t="shared" si="0"/>
        <v>45.3</v>
      </c>
      <c r="I18" s="10">
        <v>84.8</v>
      </c>
      <c r="J18" s="21">
        <f t="shared" si="1"/>
        <v>33.92</v>
      </c>
      <c r="K18" s="10">
        <f t="shared" si="2"/>
        <v>79.22</v>
      </c>
      <c r="L18" s="21">
        <v>1</v>
      </c>
      <c r="M18" s="21" t="s">
        <v>273</v>
      </c>
      <c r="N18" s="18"/>
    </row>
    <row r="19" spans="1:14" ht="18" customHeight="1">
      <c r="A19" s="6">
        <v>15</v>
      </c>
      <c r="B19" s="6" t="s">
        <v>162</v>
      </c>
      <c r="C19" s="7" t="s">
        <v>163</v>
      </c>
      <c r="D19" s="55">
        <v>1</v>
      </c>
      <c r="E19" s="65" t="s">
        <v>394</v>
      </c>
      <c r="F19" s="7">
        <v>71.5</v>
      </c>
      <c r="G19" s="7">
        <v>80.5</v>
      </c>
      <c r="H19" s="10">
        <f t="shared" si="0"/>
        <v>45.599999999999994</v>
      </c>
      <c r="I19" s="10">
        <v>83.4</v>
      </c>
      <c r="J19" s="21">
        <f t="shared" si="1"/>
        <v>33.36000000000001</v>
      </c>
      <c r="K19" s="10">
        <f t="shared" si="2"/>
        <v>78.96000000000001</v>
      </c>
      <c r="L19" s="21">
        <v>1</v>
      </c>
      <c r="M19" s="21" t="s">
        <v>273</v>
      </c>
      <c r="N19" s="18"/>
    </row>
    <row r="20" spans="1:14" ht="21" customHeight="1">
      <c r="A20" s="6">
        <v>16</v>
      </c>
      <c r="B20" s="6" t="s">
        <v>162</v>
      </c>
      <c r="C20" s="7" t="s">
        <v>164</v>
      </c>
      <c r="D20" s="55"/>
      <c r="E20" s="65" t="s">
        <v>395</v>
      </c>
      <c r="F20" s="7">
        <v>63.5</v>
      </c>
      <c r="G20" s="7">
        <v>73</v>
      </c>
      <c r="H20" s="10">
        <f t="shared" si="0"/>
        <v>40.95</v>
      </c>
      <c r="I20" s="10">
        <v>83.3</v>
      </c>
      <c r="J20" s="21">
        <f t="shared" si="1"/>
        <v>33.32</v>
      </c>
      <c r="K20" s="10">
        <f t="shared" si="2"/>
        <v>74.27000000000001</v>
      </c>
      <c r="L20" s="21">
        <v>2</v>
      </c>
      <c r="M20" s="21" t="s">
        <v>274</v>
      </c>
      <c r="N20" s="18"/>
    </row>
    <row r="21" spans="1:14" ht="18" customHeight="1">
      <c r="A21" s="6">
        <v>17</v>
      </c>
      <c r="B21" s="6" t="s">
        <v>165</v>
      </c>
      <c r="C21" s="7" t="s">
        <v>166</v>
      </c>
      <c r="D21" s="41">
        <v>2</v>
      </c>
      <c r="E21" s="65" t="s">
        <v>396</v>
      </c>
      <c r="F21" s="7">
        <v>76</v>
      </c>
      <c r="G21" s="7">
        <v>59</v>
      </c>
      <c r="H21" s="10">
        <f t="shared" si="0"/>
        <v>40.5</v>
      </c>
      <c r="I21" s="10">
        <v>81</v>
      </c>
      <c r="J21" s="21">
        <f t="shared" si="1"/>
        <v>32.4</v>
      </c>
      <c r="K21" s="10">
        <f t="shared" si="2"/>
        <v>72.9</v>
      </c>
      <c r="L21" s="21">
        <v>1</v>
      </c>
      <c r="M21" s="21" t="s">
        <v>273</v>
      </c>
      <c r="N21" s="18"/>
    </row>
    <row r="22" spans="1:14" ht="18" customHeight="1">
      <c r="A22" s="6">
        <v>18</v>
      </c>
      <c r="B22" s="6" t="s">
        <v>165</v>
      </c>
      <c r="C22" s="7" t="s">
        <v>167</v>
      </c>
      <c r="D22" s="44"/>
      <c r="E22" s="65" t="s">
        <v>397</v>
      </c>
      <c r="F22" s="7">
        <v>80.5</v>
      </c>
      <c r="G22" s="7">
        <v>51</v>
      </c>
      <c r="H22" s="10">
        <f t="shared" si="0"/>
        <v>39.449999999999996</v>
      </c>
      <c r="I22" s="10">
        <v>83.3</v>
      </c>
      <c r="J22" s="21">
        <f t="shared" si="1"/>
        <v>33.32</v>
      </c>
      <c r="K22" s="10">
        <f t="shared" si="2"/>
        <v>72.77</v>
      </c>
      <c r="L22" s="21">
        <v>2</v>
      </c>
      <c r="M22" s="21" t="s">
        <v>273</v>
      </c>
      <c r="N22" s="18"/>
    </row>
    <row r="23" spans="1:14" ht="21" customHeight="1">
      <c r="A23" s="6">
        <v>19</v>
      </c>
      <c r="B23" s="7" t="s">
        <v>165</v>
      </c>
      <c r="C23" s="7" t="s">
        <v>168</v>
      </c>
      <c r="D23" s="44"/>
      <c r="E23" s="65" t="s">
        <v>398</v>
      </c>
      <c r="F23" s="7">
        <v>66.5</v>
      </c>
      <c r="G23" s="7">
        <v>64</v>
      </c>
      <c r="H23" s="10">
        <f t="shared" si="0"/>
        <v>39.15</v>
      </c>
      <c r="I23" s="10">
        <v>83.5</v>
      </c>
      <c r="J23" s="21">
        <f t="shared" si="1"/>
        <v>33.4</v>
      </c>
      <c r="K23" s="10">
        <f t="shared" si="2"/>
        <v>72.55</v>
      </c>
      <c r="L23" s="21">
        <v>3</v>
      </c>
      <c r="M23" s="21" t="s">
        <v>274</v>
      </c>
      <c r="N23" s="18"/>
    </row>
    <row r="24" spans="1:14" ht="21" customHeight="1">
      <c r="A24" s="6">
        <v>20</v>
      </c>
      <c r="B24" s="7" t="s">
        <v>165</v>
      </c>
      <c r="C24" s="7" t="s">
        <v>169</v>
      </c>
      <c r="D24" s="42"/>
      <c r="E24" s="65" t="s">
        <v>399</v>
      </c>
      <c r="F24" s="7">
        <v>67</v>
      </c>
      <c r="G24" s="7">
        <v>62</v>
      </c>
      <c r="H24" s="10">
        <f t="shared" si="0"/>
        <v>38.699999999999996</v>
      </c>
      <c r="I24" s="10">
        <v>84.5</v>
      </c>
      <c r="J24" s="21">
        <f t="shared" si="1"/>
        <v>33.800000000000004</v>
      </c>
      <c r="K24" s="10">
        <f t="shared" si="2"/>
        <v>72.5</v>
      </c>
      <c r="L24" s="21">
        <v>4</v>
      </c>
      <c r="M24" s="21" t="s">
        <v>274</v>
      </c>
      <c r="N24" s="18"/>
    </row>
    <row r="25" spans="1:14" ht="21" customHeight="1">
      <c r="A25" s="6">
        <v>21</v>
      </c>
      <c r="B25" s="6" t="s">
        <v>170</v>
      </c>
      <c r="C25" s="6" t="s">
        <v>171</v>
      </c>
      <c r="D25" s="8">
        <v>1</v>
      </c>
      <c r="E25" s="65" t="s">
        <v>400</v>
      </c>
      <c r="F25" s="17" t="s">
        <v>119</v>
      </c>
      <c r="G25" s="17" t="s">
        <v>119</v>
      </c>
      <c r="H25" s="17" t="s">
        <v>119</v>
      </c>
      <c r="I25" s="10">
        <v>85.2</v>
      </c>
      <c r="J25" s="10">
        <f>I25</f>
        <v>85.2</v>
      </c>
      <c r="K25" s="10">
        <f>J25</f>
        <v>85.2</v>
      </c>
      <c r="L25" s="21">
        <v>1</v>
      </c>
      <c r="M25" s="21" t="s">
        <v>273</v>
      </c>
      <c r="N25" s="10" t="s">
        <v>401</v>
      </c>
    </row>
    <row r="26" spans="1:13" ht="27.75" customHeight="1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</sheetData>
  <sheetProtection/>
  <mergeCells count="18">
    <mergeCell ref="M3:M4"/>
    <mergeCell ref="N3:N4"/>
    <mergeCell ref="D15:D18"/>
    <mergeCell ref="D19:D20"/>
    <mergeCell ref="D21:D24"/>
    <mergeCell ref="E3:E4"/>
    <mergeCell ref="K3:K4"/>
    <mergeCell ref="L3:L4"/>
    <mergeCell ref="A1:N1"/>
    <mergeCell ref="A2:N2"/>
    <mergeCell ref="F3:H3"/>
    <mergeCell ref="I3:J3"/>
    <mergeCell ref="A26:M26"/>
    <mergeCell ref="A3:A4"/>
    <mergeCell ref="B3:B4"/>
    <mergeCell ref="C3:C4"/>
    <mergeCell ref="D3:D4"/>
    <mergeCell ref="D5:D1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S13" sqref="S13"/>
    </sheetView>
  </sheetViews>
  <sheetFormatPr defaultColWidth="9.00390625" defaultRowHeight="14.25"/>
  <cols>
    <col min="1" max="1" width="6.50390625" style="0" customWidth="1"/>
    <col min="2" max="2" width="12.75390625" style="0" customWidth="1"/>
    <col min="3" max="3" width="10.125" style="0" customWidth="1"/>
    <col min="4" max="4" width="9.875" style="0" customWidth="1"/>
    <col min="5" max="5" width="9.00390625" style="16" customWidth="1"/>
    <col min="6" max="6" width="10.875" style="16" customWidth="1"/>
    <col min="7" max="7" width="10.375" style="16" customWidth="1"/>
    <col min="8" max="8" width="13.375" style="16" customWidth="1"/>
    <col min="9" max="9" width="11.00390625" style="16" customWidth="1"/>
    <col min="10" max="10" width="10.625" style="16" customWidth="1"/>
    <col min="11" max="11" width="9.50390625" style="16" customWidth="1"/>
    <col min="12" max="12" width="5.50390625" style="16" customWidth="1"/>
    <col min="13" max="13" width="8.125" style="16" customWidth="1"/>
    <col min="14" max="14" width="6.875" style="0" customWidth="1"/>
  </cols>
  <sheetData>
    <row r="1" spans="1:14" ht="39" customHeight="1">
      <c r="A1" s="29" t="s">
        <v>172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52" t="s">
        <v>7</v>
      </c>
      <c r="G3" s="53"/>
      <c r="H3" s="54"/>
      <c r="I3" s="34" t="s">
        <v>8</v>
      </c>
      <c r="J3" s="36"/>
      <c r="K3" s="43" t="s">
        <v>9</v>
      </c>
      <c r="L3" s="43" t="s">
        <v>10</v>
      </c>
      <c r="M3" s="40" t="s">
        <v>11</v>
      </c>
      <c r="N3" s="60" t="s">
        <v>253</v>
      </c>
    </row>
    <row r="4" spans="1:14" ht="31.5" customHeight="1">
      <c r="A4" s="39"/>
      <c r="B4" s="39"/>
      <c r="C4" s="45"/>
      <c r="D4" s="39"/>
      <c r="E4" s="45"/>
      <c r="F4" s="3" t="s">
        <v>12</v>
      </c>
      <c r="G4" s="3" t="s">
        <v>13</v>
      </c>
      <c r="H4" s="5" t="s">
        <v>14</v>
      </c>
      <c r="I4" s="3" t="s">
        <v>42</v>
      </c>
      <c r="J4" s="2" t="s">
        <v>15</v>
      </c>
      <c r="K4" s="45"/>
      <c r="L4" s="46"/>
      <c r="M4" s="43"/>
      <c r="N4" s="60"/>
    </row>
    <row r="5" spans="1:14" ht="15.75" customHeight="1">
      <c r="A5" s="6">
        <v>1</v>
      </c>
      <c r="B5" s="6" t="s">
        <v>173</v>
      </c>
      <c r="C5" s="7" t="s">
        <v>174</v>
      </c>
      <c r="D5" s="41">
        <v>1</v>
      </c>
      <c r="E5" s="65" t="s">
        <v>358</v>
      </c>
      <c r="F5" s="7">
        <v>63.5</v>
      </c>
      <c r="G5" s="7">
        <v>65</v>
      </c>
      <c r="H5" s="10">
        <f aca="true" t="shared" si="0" ref="H5:H26">F5*0.3+G5*0.3</f>
        <v>38.55</v>
      </c>
      <c r="I5" s="10">
        <v>77.3</v>
      </c>
      <c r="J5" s="21">
        <f aca="true" t="shared" si="1" ref="J5:J26">I5*0.4</f>
        <v>30.92</v>
      </c>
      <c r="K5" s="10">
        <f aca="true" t="shared" si="2" ref="K5:K26">J5+H5</f>
        <v>69.47</v>
      </c>
      <c r="L5" s="21">
        <v>2</v>
      </c>
      <c r="M5" s="21" t="s">
        <v>274</v>
      </c>
      <c r="N5" s="18"/>
    </row>
    <row r="6" spans="1:14" ht="16.5" customHeight="1">
      <c r="A6" s="6">
        <v>2</v>
      </c>
      <c r="B6" s="6" t="s">
        <v>173</v>
      </c>
      <c r="C6" s="7" t="s">
        <v>175</v>
      </c>
      <c r="D6" s="44"/>
      <c r="E6" s="65" t="s">
        <v>359</v>
      </c>
      <c r="F6" s="7">
        <v>71.5</v>
      </c>
      <c r="G6" s="7">
        <v>62</v>
      </c>
      <c r="H6" s="10">
        <f t="shared" si="0"/>
        <v>40.05</v>
      </c>
      <c r="I6" s="10">
        <v>84.3</v>
      </c>
      <c r="J6" s="21">
        <f t="shared" si="1"/>
        <v>33.72</v>
      </c>
      <c r="K6" s="10">
        <f t="shared" si="2"/>
        <v>73.77</v>
      </c>
      <c r="L6" s="21">
        <v>1</v>
      </c>
      <c r="M6" s="21" t="s">
        <v>273</v>
      </c>
      <c r="N6" s="18"/>
    </row>
    <row r="7" spans="1:14" ht="19.5" customHeight="1">
      <c r="A7" s="6">
        <v>3</v>
      </c>
      <c r="B7" s="11" t="s">
        <v>176</v>
      </c>
      <c r="C7" s="7" t="s">
        <v>177</v>
      </c>
      <c r="D7" s="41">
        <v>5</v>
      </c>
      <c r="E7" s="65" t="s">
        <v>360</v>
      </c>
      <c r="F7" s="7">
        <v>78</v>
      </c>
      <c r="G7" s="7">
        <v>73</v>
      </c>
      <c r="H7" s="10">
        <f t="shared" si="0"/>
        <v>45.3</v>
      </c>
      <c r="I7" s="10">
        <v>81.3</v>
      </c>
      <c r="J7" s="21">
        <f t="shared" si="1"/>
        <v>32.52</v>
      </c>
      <c r="K7" s="10">
        <f t="shared" si="2"/>
        <v>77.82</v>
      </c>
      <c r="L7" s="21">
        <v>1</v>
      </c>
      <c r="M7" s="21" t="s">
        <v>273</v>
      </c>
      <c r="N7" s="18"/>
    </row>
    <row r="8" spans="1:14" ht="19.5" customHeight="1">
      <c r="A8" s="6">
        <v>4</v>
      </c>
      <c r="B8" s="11" t="s">
        <v>176</v>
      </c>
      <c r="C8" s="7" t="s">
        <v>178</v>
      </c>
      <c r="D8" s="44"/>
      <c r="E8" s="65" t="s">
        <v>361</v>
      </c>
      <c r="F8" s="7">
        <v>72.5</v>
      </c>
      <c r="G8" s="7">
        <v>78</v>
      </c>
      <c r="H8" s="10">
        <f t="shared" si="0"/>
        <v>45.15</v>
      </c>
      <c r="I8" s="10">
        <v>80.4</v>
      </c>
      <c r="J8" s="21">
        <f t="shared" si="1"/>
        <v>32.160000000000004</v>
      </c>
      <c r="K8" s="10">
        <f t="shared" si="2"/>
        <v>77.31</v>
      </c>
      <c r="L8" s="21">
        <v>2</v>
      </c>
      <c r="M8" s="21" t="s">
        <v>273</v>
      </c>
      <c r="N8" s="18"/>
    </row>
    <row r="9" spans="1:14" ht="19.5" customHeight="1">
      <c r="A9" s="6">
        <v>5</v>
      </c>
      <c r="B9" s="11" t="s">
        <v>176</v>
      </c>
      <c r="C9" s="7" t="s">
        <v>179</v>
      </c>
      <c r="D9" s="44"/>
      <c r="E9" s="65" t="s">
        <v>362</v>
      </c>
      <c r="F9" s="7">
        <v>62</v>
      </c>
      <c r="G9" s="7">
        <v>73</v>
      </c>
      <c r="H9" s="10">
        <f t="shared" si="0"/>
        <v>40.5</v>
      </c>
      <c r="I9" s="10">
        <v>78.1</v>
      </c>
      <c r="J9" s="21">
        <f t="shared" si="1"/>
        <v>31.24</v>
      </c>
      <c r="K9" s="10">
        <f t="shared" si="2"/>
        <v>71.74</v>
      </c>
      <c r="L9" s="21">
        <v>9</v>
      </c>
      <c r="M9" s="21" t="s">
        <v>274</v>
      </c>
      <c r="N9" s="18"/>
    </row>
    <row r="10" spans="1:14" ht="19.5" customHeight="1">
      <c r="A10" s="6">
        <v>6</v>
      </c>
      <c r="B10" s="11" t="s">
        <v>176</v>
      </c>
      <c r="C10" s="7" t="s">
        <v>180</v>
      </c>
      <c r="D10" s="44"/>
      <c r="E10" s="65" t="s">
        <v>363</v>
      </c>
      <c r="F10" s="7">
        <v>72.5</v>
      </c>
      <c r="G10" s="7">
        <v>66</v>
      </c>
      <c r="H10" s="10">
        <f t="shared" si="0"/>
        <v>41.55</v>
      </c>
      <c r="I10" s="10">
        <v>83.1</v>
      </c>
      <c r="J10" s="21">
        <f t="shared" si="1"/>
        <v>33.24</v>
      </c>
      <c r="K10" s="10">
        <f t="shared" si="2"/>
        <v>74.78999999999999</v>
      </c>
      <c r="L10" s="21">
        <v>7</v>
      </c>
      <c r="M10" s="21" t="s">
        <v>274</v>
      </c>
      <c r="N10" s="18"/>
    </row>
    <row r="11" spans="1:14" ht="19.5" customHeight="1">
      <c r="A11" s="6">
        <v>7</v>
      </c>
      <c r="B11" s="11" t="s">
        <v>176</v>
      </c>
      <c r="C11" s="7" t="s">
        <v>181</v>
      </c>
      <c r="D11" s="44"/>
      <c r="E11" s="65" t="s">
        <v>364</v>
      </c>
      <c r="F11" s="7">
        <v>75</v>
      </c>
      <c r="G11" s="7">
        <v>71</v>
      </c>
      <c r="H11" s="10">
        <f t="shared" si="0"/>
        <v>43.8</v>
      </c>
      <c r="I11" s="10">
        <v>78.4</v>
      </c>
      <c r="J11" s="21">
        <f t="shared" si="1"/>
        <v>31.360000000000003</v>
      </c>
      <c r="K11" s="10">
        <f t="shared" si="2"/>
        <v>75.16</v>
      </c>
      <c r="L11" s="21">
        <v>6</v>
      </c>
      <c r="M11" s="21" t="s">
        <v>274</v>
      </c>
      <c r="N11" s="18"/>
    </row>
    <row r="12" spans="1:14" ht="19.5" customHeight="1">
      <c r="A12" s="6">
        <v>8</v>
      </c>
      <c r="B12" s="11" t="s">
        <v>176</v>
      </c>
      <c r="C12" s="7" t="s">
        <v>182</v>
      </c>
      <c r="D12" s="44"/>
      <c r="E12" s="65" t="s">
        <v>365</v>
      </c>
      <c r="F12" s="7">
        <v>68</v>
      </c>
      <c r="G12" s="7">
        <v>73</v>
      </c>
      <c r="H12" s="10">
        <f t="shared" si="0"/>
        <v>42.3</v>
      </c>
      <c r="I12" s="10">
        <v>83.76</v>
      </c>
      <c r="J12" s="21">
        <f t="shared" si="1"/>
        <v>33.504000000000005</v>
      </c>
      <c r="K12" s="10">
        <f t="shared" si="2"/>
        <v>75.804</v>
      </c>
      <c r="L12" s="21">
        <v>4</v>
      </c>
      <c r="M12" s="21" t="s">
        <v>273</v>
      </c>
      <c r="N12" s="18"/>
    </row>
    <row r="13" spans="1:14" ht="19.5" customHeight="1">
      <c r="A13" s="6">
        <v>9</v>
      </c>
      <c r="B13" s="11" t="s">
        <v>176</v>
      </c>
      <c r="C13" s="7" t="s">
        <v>183</v>
      </c>
      <c r="D13" s="44"/>
      <c r="E13" s="65" t="s">
        <v>366</v>
      </c>
      <c r="F13" s="7">
        <v>70</v>
      </c>
      <c r="G13" s="7">
        <v>74</v>
      </c>
      <c r="H13" s="10">
        <f t="shared" si="0"/>
        <v>43.2</v>
      </c>
      <c r="I13" s="10">
        <v>82.54</v>
      </c>
      <c r="J13" s="21">
        <f t="shared" si="1"/>
        <v>33.016000000000005</v>
      </c>
      <c r="K13" s="10">
        <f t="shared" si="2"/>
        <v>76.21600000000001</v>
      </c>
      <c r="L13" s="21">
        <v>3</v>
      </c>
      <c r="M13" s="21" t="s">
        <v>273</v>
      </c>
      <c r="N13" s="18"/>
    </row>
    <row r="14" spans="1:14" ht="19.5" customHeight="1">
      <c r="A14" s="6">
        <v>10</v>
      </c>
      <c r="B14" s="11" t="s">
        <v>176</v>
      </c>
      <c r="C14" s="7" t="s">
        <v>184</v>
      </c>
      <c r="D14" s="44"/>
      <c r="E14" s="65" t="s">
        <v>367</v>
      </c>
      <c r="F14" s="7">
        <v>67</v>
      </c>
      <c r="G14" s="7">
        <v>77</v>
      </c>
      <c r="H14" s="10">
        <f t="shared" si="0"/>
        <v>43.199999999999996</v>
      </c>
      <c r="I14" s="10">
        <v>80.78</v>
      </c>
      <c r="J14" s="21">
        <f t="shared" si="1"/>
        <v>32.312000000000005</v>
      </c>
      <c r="K14" s="10">
        <f t="shared" si="2"/>
        <v>75.512</v>
      </c>
      <c r="L14" s="21">
        <v>5</v>
      </c>
      <c r="M14" s="21" t="s">
        <v>273</v>
      </c>
      <c r="N14" s="18"/>
    </row>
    <row r="15" spans="1:14" ht="19.5" customHeight="1">
      <c r="A15" s="6">
        <v>11</v>
      </c>
      <c r="B15" s="11" t="s">
        <v>176</v>
      </c>
      <c r="C15" s="7" t="s">
        <v>185</v>
      </c>
      <c r="D15" s="44"/>
      <c r="E15" s="65" t="s">
        <v>368</v>
      </c>
      <c r="F15" s="7">
        <v>74.5</v>
      </c>
      <c r="G15" s="7">
        <v>63</v>
      </c>
      <c r="H15" s="10">
        <f t="shared" si="0"/>
        <v>41.25</v>
      </c>
      <c r="I15" s="10">
        <v>83.54</v>
      </c>
      <c r="J15" s="21">
        <f t="shared" si="1"/>
        <v>33.416000000000004</v>
      </c>
      <c r="K15" s="10">
        <f t="shared" si="2"/>
        <v>74.666</v>
      </c>
      <c r="L15" s="21">
        <v>8</v>
      </c>
      <c r="M15" s="21" t="s">
        <v>274</v>
      </c>
      <c r="N15" s="18"/>
    </row>
    <row r="16" spans="1:14" ht="19.5" customHeight="1">
      <c r="A16" s="6">
        <v>12</v>
      </c>
      <c r="B16" s="11" t="s">
        <v>176</v>
      </c>
      <c r="C16" s="7" t="s">
        <v>186</v>
      </c>
      <c r="D16" s="42"/>
      <c r="E16" s="65" t="s">
        <v>369</v>
      </c>
      <c r="F16" s="7">
        <v>72.5</v>
      </c>
      <c r="G16" s="7">
        <v>65</v>
      </c>
      <c r="H16" s="10">
        <f t="shared" si="0"/>
        <v>41.25</v>
      </c>
      <c r="I16" s="10">
        <v>0</v>
      </c>
      <c r="J16" s="21">
        <f t="shared" si="1"/>
        <v>0</v>
      </c>
      <c r="K16" s="10">
        <f t="shared" si="2"/>
        <v>41.25</v>
      </c>
      <c r="L16" s="21">
        <v>10</v>
      </c>
      <c r="M16" s="21" t="s">
        <v>274</v>
      </c>
      <c r="N16" s="18"/>
    </row>
    <row r="17" spans="1:14" ht="19.5" customHeight="1">
      <c r="A17" s="6">
        <v>13</v>
      </c>
      <c r="B17" s="6" t="s">
        <v>187</v>
      </c>
      <c r="C17" s="7" t="s">
        <v>188</v>
      </c>
      <c r="D17" s="55">
        <v>1</v>
      </c>
      <c r="E17" s="65" t="s">
        <v>370</v>
      </c>
      <c r="F17" s="7">
        <v>68.5</v>
      </c>
      <c r="G17" s="7">
        <v>61</v>
      </c>
      <c r="H17" s="10">
        <f t="shared" si="0"/>
        <v>38.85</v>
      </c>
      <c r="I17" s="10">
        <v>77.8</v>
      </c>
      <c r="J17" s="21">
        <f t="shared" si="1"/>
        <v>31.12</v>
      </c>
      <c r="K17" s="10">
        <f t="shared" si="2"/>
        <v>69.97</v>
      </c>
      <c r="L17" s="21">
        <v>1</v>
      </c>
      <c r="M17" s="21" t="s">
        <v>273</v>
      </c>
      <c r="N17" s="18"/>
    </row>
    <row r="18" spans="1:14" ht="19.5" customHeight="1">
      <c r="A18" s="6">
        <v>14</v>
      </c>
      <c r="B18" s="6" t="s">
        <v>187</v>
      </c>
      <c r="C18" s="7" t="s">
        <v>189</v>
      </c>
      <c r="D18" s="55"/>
      <c r="E18" s="65" t="s">
        <v>371</v>
      </c>
      <c r="F18" s="7">
        <v>53</v>
      </c>
      <c r="G18" s="7">
        <v>54</v>
      </c>
      <c r="H18" s="10">
        <f t="shared" si="0"/>
        <v>32.099999999999994</v>
      </c>
      <c r="I18" s="10">
        <v>77.7</v>
      </c>
      <c r="J18" s="21">
        <f t="shared" si="1"/>
        <v>31.080000000000002</v>
      </c>
      <c r="K18" s="10">
        <f t="shared" si="2"/>
        <v>63.17999999999999</v>
      </c>
      <c r="L18" s="21">
        <v>2</v>
      </c>
      <c r="M18" s="21" t="s">
        <v>274</v>
      </c>
      <c r="N18" s="18"/>
    </row>
    <row r="19" spans="1:14" ht="19.5" customHeight="1">
      <c r="A19" s="6">
        <v>15</v>
      </c>
      <c r="B19" s="6" t="s">
        <v>190</v>
      </c>
      <c r="C19" s="7" t="s">
        <v>191</v>
      </c>
      <c r="D19" s="41">
        <v>2</v>
      </c>
      <c r="E19" s="65" t="s">
        <v>372</v>
      </c>
      <c r="F19" s="7">
        <v>62</v>
      </c>
      <c r="G19" s="7">
        <v>56.5</v>
      </c>
      <c r="H19" s="10">
        <f t="shared" si="0"/>
        <v>35.55</v>
      </c>
      <c r="I19" s="10">
        <v>77.3</v>
      </c>
      <c r="J19" s="21">
        <f t="shared" si="1"/>
        <v>30.92</v>
      </c>
      <c r="K19" s="10">
        <f t="shared" si="2"/>
        <v>66.47</v>
      </c>
      <c r="L19" s="21">
        <v>1</v>
      </c>
      <c r="M19" s="21" t="s">
        <v>273</v>
      </c>
      <c r="N19" s="18"/>
    </row>
    <row r="20" spans="1:14" ht="19.5" customHeight="1">
      <c r="A20" s="6">
        <v>16</v>
      </c>
      <c r="B20" s="6" t="s">
        <v>190</v>
      </c>
      <c r="C20" s="7" t="s">
        <v>192</v>
      </c>
      <c r="D20" s="44"/>
      <c r="E20" s="65" t="s">
        <v>373</v>
      </c>
      <c r="F20" s="7">
        <v>59</v>
      </c>
      <c r="G20" s="7">
        <v>43.5</v>
      </c>
      <c r="H20" s="10">
        <f t="shared" si="0"/>
        <v>30.75</v>
      </c>
      <c r="I20" s="10">
        <v>80.16</v>
      </c>
      <c r="J20" s="21">
        <f t="shared" si="1"/>
        <v>32.064</v>
      </c>
      <c r="K20" s="10">
        <f t="shared" si="2"/>
        <v>62.814</v>
      </c>
      <c r="L20" s="21">
        <v>2</v>
      </c>
      <c r="M20" s="21" t="s">
        <v>273</v>
      </c>
      <c r="N20" s="18"/>
    </row>
    <row r="21" spans="1:14" ht="19.5" customHeight="1">
      <c r="A21" s="6">
        <v>17</v>
      </c>
      <c r="B21" s="6" t="s">
        <v>190</v>
      </c>
      <c r="C21" s="7" t="s">
        <v>193</v>
      </c>
      <c r="D21" s="44"/>
      <c r="E21" s="65" t="s">
        <v>374</v>
      </c>
      <c r="F21" s="7">
        <v>43.5</v>
      </c>
      <c r="G21" s="7">
        <v>41.5</v>
      </c>
      <c r="H21" s="10">
        <f t="shared" si="0"/>
        <v>25.5</v>
      </c>
      <c r="I21" s="10">
        <v>82.6</v>
      </c>
      <c r="J21" s="21">
        <f t="shared" si="1"/>
        <v>33.04</v>
      </c>
      <c r="K21" s="10">
        <f t="shared" si="2"/>
        <v>58.54</v>
      </c>
      <c r="L21" s="21">
        <v>4</v>
      </c>
      <c r="M21" s="21" t="s">
        <v>274</v>
      </c>
      <c r="N21" s="18"/>
    </row>
    <row r="22" spans="1:14" ht="19.5" customHeight="1">
      <c r="A22" s="6">
        <v>18</v>
      </c>
      <c r="B22" s="6" t="s">
        <v>190</v>
      </c>
      <c r="C22" s="7" t="s">
        <v>194</v>
      </c>
      <c r="D22" s="42"/>
      <c r="E22" s="65" t="s">
        <v>375</v>
      </c>
      <c r="F22" s="7">
        <v>43</v>
      </c>
      <c r="G22" s="7">
        <v>46.5</v>
      </c>
      <c r="H22" s="10">
        <f t="shared" si="0"/>
        <v>26.85</v>
      </c>
      <c r="I22" s="10">
        <v>84.42</v>
      </c>
      <c r="J22" s="21">
        <f t="shared" si="1"/>
        <v>33.768</v>
      </c>
      <c r="K22" s="10">
        <f t="shared" si="2"/>
        <v>60.618</v>
      </c>
      <c r="L22" s="21">
        <v>3</v>
      </c>
      <c r="M22" s="21" t="s">
        <v>274</v>
      </c>
      <c r="N22" s="18"/>
    </row>
    <row r="23" spans="1:14" ht="19.5" customHeight="1">
      <c r="A23" s="6">
        <v>19</v>
      </c>
      <c r="B23" s="6" t="s">
        <v>195</v>
      </c>
      <c r="C23" s="7" t="s">
        <v>196</v>
      </c>
      <c r="D23" s="41">
        <v>2</v>
      </c>
      <c r="E23" s="65" t="s">
        <v>376</v>
      </c>
      <c r="F23" s="7">
        <v>67.5</v>
      </c>
      <c r="G23" s="7">
        <v>57.5</v>
      </c>
      <c r="H23" s="10">
        <f t="shared" si="0"/>
        <v>37.5</v>
      </c>
      <c r="I23" s="10">
        <v>82.58</v>
      </c>
      <c r="J23" s="21">
        <f t="shared" si="1"/>
        <v>33.032000000000004</v>
      </c>
      <c r="K23" s="10">
        <f t="shared" si="2"/>
        <v>70.53200000000001</v>
      </c>
      <c r="L23" s="21">
        <v>1</v>
      </c>
      <c r="M23" s="21" t="s">
        <v>273</v>
      </c>
      <c r="N23" s="18"/>
    </row>
    <row r="24" spans="1:14" ht="19.5" customHeight="1">
      <c r="A24" s="6">
        <v>20</v>
      </c>
      <c r="B24" s="6" t="s">
        <v>195</v>
      </c>
      <c r="C24" s="7" t="s">
        <v>197</v>
      </c>
      <c r="D24" s="44"/>
      <c r="E24" s="65" t="s">
        <v>377</v>
      </c>
      <c r="F24" s="7">
        <v>68</v>
      </c>
      <c r="G24" s="7">
        <v>52</v>
      </c>
      <c r="H24" s="10">
        <f t="shared" si="0"/>
        <v>36</v>
      </c>
      <c r="I24" s="10">
        <v>83.56</v>
      </c>
      <c r="J24" s="21">
        <f t="shared" si="1"/>
        <v>33.424</v>
      </c>
      <c r="K24" s="10">
        <f t="shared" si="2"/>
        <v>69.424</v>
      </c>
      <c r="L24" s="21">
        <v>2</v>
      </c>
      <c r="M24" s="21" t="s">
        <v>273</v>
      </c>
      <c r="N24" s="18"/>
    </row>
    <row r="25" spans="1:14" ht="19.5" customHeight="1">
      <c r="A25" s="6">
        <v>21</v>
      </c>
      <c r="B25" s="6" t="s">
        <v>195</v>
      </c>
      <c r="C25" s="7" t="s">
        <v>198</v>
      </c>
      <c r="D25" s="44"/>
      <c r="E25" s="65" t="s">
        <v>378</v>
      </c>
      <c r="F25" s="7">
        <v>62.5</v>
      </c>
      <c r="G25" s="7">
        <v>51.5</v>
      </c>
      <c r="H25" s="10">
        <f t="shared" si="0"/>
        <v>34.2</v>
      </c>
      <c r="I25" s="10">
        <v>81.3</v>
      </c>
      <c r="J25" s="21">
        <f t="shared" si="1"/>
        <v>32.52</v>
      </c>
      <c r="K25" s="10">
        <f t="shared" si="2"/>
        <v>66.72</v>
      </c>
      <c r="L25" s="21">
        <v>3</v>
      </c>
      <c r="M25" s="21" t="s">
        <v>274</v>
      </c>
      <c r="N25" s="18"/>
    </row>
    <row r="26" spans="1:14" ht="19.5" customHeight="1">
      <c r="A26" s="6">
        <v>22</v>
      </c>
      <c r="B26" s="6" t="s">
        <v>195</v>
      </c>
      <c r="C26" s="7" t="s">
        <v>199</v>
      </c>
      <c r="D26" s="42"/>
      <c r="E26" s="65" t="s">
        <v>379</v>
      </c>
      <c r="F26" s="7">
        <v>65</v>
      </c>
      <c r="G26" s="7">
        <v>48</v>
      </c>
      <c r="H26" s="10">
        <f t="shared" si="0"/>
        <v>33.9</v>
      </c>
      <c r="I26" s="10">
        <v>0</v>
      </c>
      <c r="J26" s="21">
        <f t="shared" si="1"/>
        <v>0</v>
      </c>
      <c r="K26" s="10">
        <f t="shared" si="2"/>
        <v>33.9</v>
      </c>
      <c r="L26" s="21">
        <v>4</v>
      </c>
      <c r="M26" s="21" t="s">
        <v>274</v>
      </c>
      <c r="N26" s="18"/>
    </row>
    <row r="27" spans="1:13" ht="14.25">
      <c r="A27" s="37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19">
    <mergeCell ref="D7:D16"/>
    <mergeCell ref="D17:D18"/>
    <mergeCell ref="E3:E4"/>
    <mergeCell ref="K3:K4"/>
    <mergeCell ref="A1:N1"/>
    <mergeCell ref="A2:N2"/>
    <mergeCell ref="D5:D6"/>
    <mergeCell ref="L3:L4"/>
    <mergeCell ref="M3:M4"/>
    <mergeCell ref="D19:D22"/>
    <mergeCell ref="N3:N4"/>
    <mergeCell ref="F3:H3"/>
    <mergeCell ref="I3:J3"/>
    <mergeCell ref="A27:M27"/>
    <mergeCell ref="A3:A4"/>
    <mergeCell ref="B3:B4"/>
    <mergeCell ref="C3:C4"/>
    <mergeCell ref="D3:D4"/>
    <mergeCell ref="D23:D2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selection activeCell="M26" sqref="M26"/>
    </sheetView>
  </sheetViews>
  <sheetFormatPr defaultColWidth="9.00390625" defaultRowHeight="14.25"/>
  <cols>
    <col min="1" max="1" width="5.875" style="0" customWidth="1"/>
    <col min="2" max="2" width="13.375" style="0" customWidth="1"/>
    <col min="3" max="3" width="11.875" style="0" customWidth="1"/>
    <col min="5" max="5" width="9.00390625" style="16" customWidth="1"/>
    <col min="6" max="6" width="10.00390625" style="0" customWidth="1"/>
    <col min="7" max="7" width="9.875" style="0" customWidth="1"/>
    <col min="8" max="8" width="11.125" style="0" customWidth="1"/>
    <col min="10" max="10" width="9.625" style="0" customWidth="1"/>
    <col min="11" max="11" width="10.375" style="0" customWidth="1"/>
    <col min="12" max="12" width="7.875" style="0" customWidth="1"/>
    <col min="13" max="13" width="9.375" style="0" customWidth="1"/>
    <col min="14" max="14" width="6.875" style="0" customWidth="1"/>
  </cols>
  <sheetData>
    <row r="1" spans="1:14" ht="45" customHeight="1">
      <c r="A1" s="29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4.25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52" t="s">
        <v>7</v>
      </c>
      <c r="G3" s="53"/>
      <c r="H3" s="54"/>
      <c r="I3" s="34" t="s">
        <v>8</v>
      </c>
      <c r="J3" s="36"/>
      <c r="K3" s="43" t="s">
        <v>9</v>
      </c>
      <c r="L3" s="43" t="s">
        <v>10</v>
      </c>
      <c r="M3" s="40" t="s">
        <v>11</v>
      </c>
      <c r="N3" s="60" t="s">
        <v>253</v>
      </c>
    </row>
    <row r="4" spans="1:14" ht="28.5">
      <c r="A4" s="39"/>
      <c r="B4" s="39"/>
      <c r="C4" s="45"/>
      <c r="D4" s="39"/>
      <c r="E4" s="45"/>
      <c r="F4" s="3" t="s">
        <v>12</v>
      </c>
      <c r="G4" s="3" t="s">
        <v>13</v>
      </c>
      <c r="H4" s="5" t="s">
        <v>14</v>
      </c>
      <c r="I4" s="3" t="s">
        <v>42</v>
      </c>
      <c r="J4" s="2" t="s">
        <v>15</v>
      </c>
      <c r="K4" s="45"/>
      <c r="L4" s="46"/>
      <c r="M4" s="43"/>
      <c r="N4" s="60"/>
    </row>
    <row r="5" spans="1:14" ht="18.75" customHeight="1">
      <c r="A5" s="6">
        <v>1</v>
      </c>
      <c r="B5" s="6" t="s">
        <v>201</v>
      </c>
      <c r="C5" s="7" t="s">
        <v>202</v>
      </c>
      <c r="D5" s="41">
        <v>2</v>
      </c>
      <c r="E5" s="65" t="s">
        <v>422</v>
      </c>
      <c r="F5" s="7">
        <v>85.5</v>
      </c>
      <c r="G5" s="7">
        <v>78</v>
      </c>
      <c r="H5" s="10">
        <f>F5*0.3+G5*0.3</f>
        <v>49.05</v>
      </c>
      <c r="I5" s="13">
        <v>78.8</v>
      </c>
      <c r="J5" s="14">
        <f>I5*0.4</f>
        <v>31.52</v>
      </c>
      <c r="K5" s="13">
        <f>J5+H5</f>
        <v>80.57</v>
      </c>
      <c r="L5" s="21">
        <v>3</v>
      </c>
      <c r="M5" s="21" t="s">
        <v>274</v>
      </c>
      <c r="N5" s="18"/>
    </row>
    <row r="6" spans="1:14" ht="18.75" customHeight="1">
      <c r="A6" s="6">
        <v>2</v>
      </c>
      <c r="B6" s="6" t="s">
        <v>201</v>
      </c>
      <c r="C6" s="7" t="s">
        <v>203</v>
      </c>
      <c r="D6" s="44"/>
      <c r="E6" s="65" t="s">
        <v>423</v>
      </c>
      <c r="F6" s="7">
        <v>87.5</v>
      </c>
      <c r="G6" s="7">
        <v>76</v>
      </c>
      <c r="H6" s="10">
        <f>F6*0.3+G6*0.3</f>
        <v>49.05</v>
      </c>
      <c r="I6" s="13">
        <v>75</v>
      </c>
      <c r="J6" s="14">
        <f>I6*0.4</f>
        <v>30</v>
      </c>
      <c r="K6" s="13">
        <f>J6+H6</f>
        <v>79.05</v>
      </c>
      <c r="L6" s="21">
        <v>4</v>
      </c>
      <c r="M6" s="21" t="s">
        <v>274</v>
      </c>
      <c r="N6" s="18"/>
    </row>
    <row r="7" spans="1:14" ht="18.75" customHeight="1">
      <c r="A7" s="6">
        <v>3</v>
      </c>
      <c r="B7" s="6" t="s">
        <v>201</v>
      </c>
      <c r="C7" s="7" t="s">
        <v>204</v>
      </c>
      <c r="D7" s="44"/>
      <c r="E7" s="65" t="s">
        <v>424</v>
      </c>
      <c r="F7" s="7">
        <v>91</v>
      </c>
      <c r="G7" s="7">
        <v>77</v>
      </c>
      <c r="H7" s="10">
        <f>F7*0.3+G7*0.3</f>
        <v>50.4</v>
      </c>
      <c r="I7" s="13">
        <v>84.2</v>
      </c>
      <c r="J7" s="14">
        <f>I7*0.4</f>
        <v>33.68</v>
      </c>
      <c r="K7" s="13">
        <f>J7+H7</f>
        <v>84.08</v>
      </c>
      <c r="L7" s="21">
        <v>2</v>
      </c>
      <c r="M7" s="21" t="s">
        <v>273</v>
      </c>
      <c r="N7" s="18"/>
    </row>
    <row r="8" spans="1:14" ht="18.75" customHeight="1">
      <c r="A8" s="6">
        <v>4</v>
      </c>
      <c r="B8" s="6" t="s">
        <v>201</v>
      </c>
      <c r="C8" s="7" t="s">
        <v>205</v>
      </c>
      <c r="D8" s="42"/>
      <c r="E8" s="65" t="s">
        <v>425</v>
      </c>
      <c r="F8" s="7">
        <v>88.5</v>
      </c>
      <c r="G8" s="7">
        <v>83</v>
      </c>
      <c r="H8" s="10">
        <f>F8*0.3+G8*0.3</f>
        <v>51.45</v>
      </c>
      <c r="I8" s="13">
        <v>84.2</v>
      </c>
      <c r="J8" s="14">
        <f>I8*0.4</f>
        <v>33.68</v>
      </c>
      <c r="K8" s="13">
        <f>J8+H8</f>
        <v>85.13</v>
      </c>
      <c r="L8" s="21">
        <v>1</v>
      </c>
      <c r="M8" s="21" t="s">
        <v>273</v>
      </c>
      <c r="N8" s="18"/>
    </row>
    <row r="9" spans="1:14" ht="18.75" customHeight="1">
      <c r="A9" s="6">
        <v>5</v>
      </c>
      <c r="B9" s="6" t="s">
        <v>206</v>
      </c>
      <c r="C9" s="7" t="s">
        <v>207</v>
      </c>
      <c r="D9" s="55">
        <v>2</v>
      </c>
      <c r="E9" s="65" t="s">
        <v>426</v>
      </c>
      <c r="F9" s="7">
        <v>51.5</v>
      </c>
      <c r="G9" s="7">
        <v>65</v>
      </c>
      <c r="H9" s="10">
        <f>F9*0.3+G9*0.3</f>
        <v>34.95</v>
      </c>
      <c r="I9" s="13">
        <v>79</v>
      </c>
      <c r="J9" s="14">
        <f aca="true" t="shared" si="0" ref="J6:J26">I9*0.4</f>
        <v>31.6</v>
      </c>
      <c r="K9" s="13">
        <f aca="true" t="shared" si="1" ref="K6:K26">J9+H9</f>
        <v>66.55000000000001</v>
      </c>
      <c r="L9" s="21">
        <v>1</v>
      </c>
      <c r="M9" s="21" t="s">
        <v>273</v>
      </c>
      <c r="N9" s="18"/>
    </row>
    <row r="10" spans="1:14" ht="18.75" customHeight="1">
      <c r="A10" s="6">
        <v>6</v>
      </c>
      <c r="B10" s="6" t="s">
        <v>206</v>
      </c>
      <c r="C10" s="7" t="s">
        <v>208</v>
      </c>
      <c r="D10" s="55"/>
      <c r="E10" s="65" t="s">
        <v>427</v>
      </c>
      <c r="F10" s="7">
        <v>49</v>
      </c>
      <c r="G10" s="7">
        <v>56</v>
      </c>
      <c r="H10" s="10">
        <f>F10*0.3+G10*0.3</f>
        <v>31.5</v>
      </c>
      <c r="I10" s="13">
        <v>71.2</v>
      </c>
      <c r="J10" s="14">
        <f t="shared" si="0"/>
        <v>28.480000000000004</v>
      </c>
      <c r="K10" s="13">
        <f t="shared" si="1"/>
        <v>59.980000000000004</v>
      </c>
      <c r="L10" s="21">
        <v>4</v>
      </c>
      <c r="M10" s="21" t="s">
        <v>274</v>
      </c>
      <c r="N10" s="18"/>
    </row>
    <row r="11" spans="1:14" ht="18.75" customHeight="1">
      <c r="A11" s="6">
        <v>7</v>
      </c>
      <c r="B11" s="6" t="s">
        <v>206</v>
      </c>
      <c r="C11" s="7" t="s">
        <v>209</v>
      </c>
      <c r="D11" s="55"/>
      <c r="E11" s="65" t="s">
        <v>428</v>
      </c>
      <c r="F11" s="7">
        <v>48</v>
      </c>
      <c r="G11" s="7">
        <v>58</v>
      </c>
      <c r="H11" s="10">
        <f>F11*0.3+G11*0.3</f>
        <v>31.799999999999997</v>
      </c>
      <c r="I11" s="13">
        <v>80.6</v>
      </c>
      <c r="J11" s="14">
        <f t="shared" si="0"/>
        <v>32.24</v>
      </c>
      <c r="K11" s="13">
        <f t="shared" si="1"/>
        <v>64.03999999999999</v>
      </c>
      <c r="L11" s="21">
        <v>2</v>
      </c>
      <c r="M11" s="21" t="s">
        <v>273</v>
      </c>
      <c r="N11" s="18"/>
    </row>
    <row r="12" spans="1:14" ht="18.75" customHeight="1">
      <c r="A12" s="6">
        <v>8</v>
      </c>
      <c r="B12" s="6" t="s">
        <v>206</v>
      </c>
      <c r="C12" s="7" t="s">
        <v>210</v>
      </c>
      <c r="D12" s="55"/>
      <c r="E12" s="65" t="s">
        <v>429</v>
      </c>
      <c r="F12" s="7">
        <v>54</v>
      </c>
      <c r="G12" s="7">
        <v>49</v>
      </c>
      <c r="H12" s="10">
        <f>F12*0.3+G12*0.3</f>
        <v>30.9</v>
      </c>
      <c r="I12" s="13">
        <v>81</v>
      </c>
      <c r="J12" s="14">
        <f t="shared" si="0"/>
        <v>32.4</v>
      </c>
      <c r="K12" s="13">
        <f t="shared" si="1"/>
        <v>63.3</v>
      </c>
      <c r="L12" s="21">
        <v>3</v>
      </c>
      <c r="M12" s="21" t="s">
        <v>274</v>
      </c>
      <c r="N12" s="18"/>
    </row>
    <row r="13" spans="1:14" ht="18.75" customHeight="1">
      <c r="A13" s="6">
        <v>9</v>
      </c>
      <c r="B13" s="6" t="s">
        <v>211</v>
      </c>
      <c r="C13" s="7" t="s">
        <v>212</v>
      </c>
      <c r="D13" s="55">
        <v>1</v>
      </c>
      <c r="E13" s="65" t="s">
        <v>430</v>
      </c>
      <c r="F13" s="7">
        <v>45</v>
      </c>
      <c r="G13" s="7">
        <v>61</v>
      </c>
      <c r="H13" s="10">
        <f>F13*0.3+G13*0.3</f>
        <v>31.8</v>
      </c>
      <c r="I13" s="13">
        <v>82.2</v>
      </c>
      <c r="J13" s="14">
        <f t="shared" si="0"/>
        <v>32.88</v>
      </c>
      <c r="K13" s="13">
        <f t="shared" si="1"/>
        <v>64.68</v>
      </c>
      <c r="L13" s="21">
        <v>1</v>
      </c>
      <c r="M13" s="21" t="s">
        <v>273</v>
      </c>
      <c r="N13" s="18"/>
    </row>
    <row r="14" spans="1:14" ht="18.75" customHeight="1">
      <c r="A14" s="6">
        <v>10</v>
      </c>
      <c r="B14" s="6" t="s">
        <v>211</v>
      </c>
      <c r="C14" s="7" t="s">
        <v>213</v>
      </c>
      <c r="D14" s="55"/>
      <c r="E14" s="65" t="s">
        <v>431</v>
      </c>
      <c r="F14" s="7">
        <v>48</v>
      </c>
      <c r="G14" s="7">
        <v>54</v>
      </c>
      <c r="H14" s="10">
        <f>F14*0.3+G14*0.3</f>
        <v>30.599999999999998</v>
      </c>
      <c r="I14" s="13">
        <v>70.8</v>
      </c>
      <c r="J14" s="14">
        <f t="shared" si="0"/>
        <v>28.32</v>
      </c>
      <c r="K14" s="13">
        <f t="shared" si="1"/>
        <v>58.92</v>
      </c>
      <c r="L14" s="21">
        <v>2</v>
      </c>
      <c r="M14" s="21" t="s">
        <v>274</v>
      </c>
      <c r="N14" s="18"/>
    </row>
    <row r="15" spans="1:14" ht="18.75" customHeight="1">
      <c r="A15" s="6">
        <v>11</v>
      </c>
      <c r="B15" s="11" t="s">
        <v>214</v>
      </c>
      <c r="C15" s="7" t="s">
        <v>215</v>
      </c>
      <c r="D15" s="55">
        <v>1</v>
      </c>
      <c r="E15" s="65" t="s">
        <v>432</v>
      </c>
      <c r="F15" s="7">
        <v>65</v>
      </c>
      <c r="G15" s="7">
        <v>59</v>
      </c>
      <c r="H15" s="10">
        <f>F15*0.3+G15*0.3</f>
        <v>37.2</v>
      </c>
      <c r="I15" s="13">
        <v>77.2</v>
      </c>
      <c r="J15" s="14">
        <f t="shared" si="0"/>
        <v>30.880000000000003</v>
      </c>
      <c r="K15" s="13">
        <f t="shared" si="1"/>
        <v>68.08000000000001</v>
      </c>
      <c r="L15" s="21">
        <v>1</v>
      </c>
      <c r="M15" s="21" t="s">
        <v>273</v>
      </c>
      <c r="N15" s="18"/>
    </row>
    <row r="16" spans="1:14" ht="18.75" customHeight="1">
      <c r="A16" s="6">
        <v>12</v>
      </c>
      <c r="B16" s="11" t="s">
        <v>214</v>
      </c>
      <c r="C16" s="7" t="s">
        <v>216</v>
      </c>
      <c r="D16" s="55"/>
      <c r="E16" s="65" t="s">
        <v>433</v>
      </c>
      <c r="F16" s="7">
        <v>54.5</v>
      </c>
      <c r="G16" s="7">
        <v>46</v>
      </c>
      <c r="H16" s="10">
        <f>F16*0.3+G16*0.3</f>
        <v>30.15</v>
      </c>
      <c r="I16" s="13">
        <v>74.2</v>
      </c>
      <c r="J16" s="14">
        <f t="shared" si="0"/>
        <v>29.680000000000003</v>
      </c>
      <c r="K16" s="13">
        <f t="shared" si="1"/>
        <v>59.83</v>
      </c>
      <c r="L16" s="21">
        <v>2</v>
      </c>
      <c r="M16" s="21" t="s">
        <v>274</v>
      </c>
      <c r="N16" s="18"/>
    </row>
    <row r="17" spans="1:14" ht="18.75" customHeight="1">
      <c r="A17" s="6">
        <v>13</v>
      </c>
      <c r="B17" s="11" t="s">
        <v>217</v>
      </c>
      <c r="C17" s="7" t="s">
        <v>218</v>
      </c>
      <c r="D17" s="41">
        <v>3</v>
      </c>
      <c r="E17" s="65" t="s">
        <v>434</v>
      </c>
      <c r="F17" s="7">
        <v>66.5</v>
      </c>
      <c r="G17" s="7">
        <v>71</v>
      </c>
      <c r="H17" s="10">
        <f>F17*0.3+G17*0.3</f>
        <v>41.25</v>
      </c>
      <c r="I17" s="13">
        <v>81.4</v>
      </c>
      <c r="J17" s="14">
        <f>I17*0.4</f>
        <v>32.56</v>
      </c>
      <c r="K17" s="13">
        <f>J17+H17</f>
        <v>73.81</v>
      </c>
      <c r="L17" s="21">
        <v>1</v>
      </c>
      <c r="M17" s="21" t="s">
        <v>273</v>
      </c>
      <c r="N17" s="18"/>
    </row>
    <row r="18" spans="1:14" ht="18.75" customHeight="1">
      <c r="A18" s="6">
        <v>14</v>
      </c>
      <c r="B18" s="11" t="s">
        <v>217</v>
      </c>
      <c r="C18" s="7" t="s">
        <v>219</v>
      </c>
      <c r="D18" s="44"/>
      <c r="E18" s="65" t="s">
        <v>435</v>
      </c>
      <c r="F18" s="7">
        <v>64</v>
      </c>
      <c r="G18" s="7">
        <v>65</v>
      </c>
      <c r="H18" s="10">
        <f>F18*0.3+G18*0.3</f>
        <v>38.7</v>
      </c>
      <c r="I18" s="13">
        <v>87.4</v>
      </c>
      <c r="J18" s="14">
        <f>I18*0.4</f>
        <v>34.96</v>
      </c>
      <c r="K18" s="13">
        <f>J18+H18</f>
        <v>73.66</v>
      </c>
      <c r="L18" s="21">
        <v>2</v>
      </c>
      <c r="M18" s="21" t="s">
        <v>273</v>
      </c>
      <c r="N18" s="18"/>
    </row>
    <row r="19" spans="1:14" ht="18.75" customHeight="1">
      <c r="A19" s="6">
        <v>15</v>
      </c>
      <c r="B19" s="11" t="s">
        <v>217</v>
      </c>
      <c r="C19" s="7" t="s">
        <v>220</v>
      </c>
      <c r="D19" s="44"/>
      <c r="E19" s="65" t="s">
        <v>436</v>
      </c>
      <c r="F19" s="7">
        <v>53</v>
      </c>
      <c r="G19" s="7">
        <v>54</v>
      </c>
      <c r="H19" s="10">
        <f>F19*0.3+G19*0.3</f>
        <v>32.099999999999994</v>
      </c>
      <c r="I19" s="13">
        <v>80.4</v>
      </c>
      <c r="J19" s="14">
        <f>I19*0.4</f>
        <v>32.160000000000004</v>
      </c>
      <c r="K19" s="13">
        <f>J19+H19</f>
        <v>64.25999999999999</v>
      </c>
      <c r="L19" s="21">
        <v>5</v>
      </c>
      <c r="M19" s="21" t="s">
        <v>274</v>
      </c>
      <c r="N19" s="18"/>
    </row>
    <row r="20" spans="1:14" ht="18.75" customHeight="1">
      <c r="A20" s="6">
        <v>16</v>
      </c>
      <c r="B20" s="11" t="s">
        <v>217</v>
      </c>
      <c r="C20" s="7" t="s">
        <v>221</v>
      </c>
      <c r="D20" s="44"/>
      <c r="E20" s="65" t="s">
        <v>437</v>
      </c>
      <c r="F20" s="7">
        <v>55.5</v>
      </c>
      <c r="G20" s="7">
        <v>51</v>
      </c>
      <c r="H20" s="10">
        <f>F20*0.3+G20*0.3</f>
        <v>31.949999999999996</v>
      </c>
      <c r="I20" s="13">
        <v>83.8</v>
      </c>
      <c r="J20" s="14">
        <f>I20*0.4</f>
        <v>33.52</v>
      </c>
      <c r="K20" s="13">
        <f>J20+H20</f>
        <v>65.47</v>
      </c>
      <c r="L20" s="21">
        <v>4</v>
      </c>
      <c r="M20" s="21" t="s">
        <v>274</v>
      </c>
      <c r="N20" s="18"/>
    </row>
    <row r="21" spans="1:14" ht="18.75" customHeight="1">
      <c r="A21" s="6">
        <v>17</v>
      </c>
      <c r="B21" s="11" t="s">
        <v>217</v>
      </c>
      <c r="C21" s="7" t="s">
        <v>222</v>
      </c>
      <c r="D21" s="44"/>
      <c r="E21" s="65" t="s">
        <v>438</v>
      </c>
      <c r="F21" s="7">
        <v>39</v>
      </c>
      <c r="G21" s="7">
        <v>53</v>
      </c>
      <c r="H21" s="10">
        <f>F21*0.3+G21*0.3</f>
        <v>27.599999999999998</v>
      </c>
      <c r="I21" s="13">
        <v>0</v>
      </c>
      <c r="J21" s="14">
        <f>I21*0.4</f>
        <v>0</v>
      </c>
      <c r="K21" s="13">
        <f>J21+H21</f>
        <v>27.599999999999998</v>
      </c>
      <c r="L21" s="21">
        <v>8</v>
      </c>
      <c r="M21" s="21" t="s">
        <v>274</v>
      </c>
      <c r="N21" s="18"/>
    </row>
    <row r="22" spans="1:14" ht="18.75" customHeight="1">
      <c r="A22" s="6">
        <v>18</v>
      </c>
      <c r="B22" s="11" t="s">
        <v>217</v>
      </c>
      <c r="C22" s="7" t="s">
        <v>223</v>
      </c>
      <c r="D22" s="44"/>
      <c r="E22" s="65" t="s">
        <v>439</v>
      </c>
      <c r="F22" s="7">
        <v>39.5</v>
      </c>
      <c r="G22" s="7">
        <v>59</v>
      </c>
      <c r="H22" s="10">
        <f>F22*0.3+G22*0.3</f>
        <v>29.549999999999997</v>
      </c>
      <c r="I22" s="13">
        <v>77.4</v>
      </c>
      <c r="J22" s="14">
        <f>I22*0.4</f>
        <v>30.960000000000004</v>
      </c>
      <c r="K22" s="13">
        <f>J22+H22</f>
        <v>60.510000000000005</v>
      </c>
      <c r="L22" s="21">
        <v>6</v>
      </c>
      <c r="M22" s="21" t="s">
        <v>274</v>
      </c>
      <c r="N22" s="18"/>
    </row>
    <row r="23" spans="1:14" ht="18.75" customHeight="1">
      <c r="A23" s="6">
        <v>19</v>
      </c>
      <c r="B23" s="11" t="s">
        <v>217</v>
      </c>
      <c r="C23" s="7" t="s">
        <v>224</v>
      </c>
      <c r="D23" s="44"/>
      <c r="E23" s="65" t="s">
        <v>438</v>
      </c>
      <c r="F23" s="7">
        <v>46</v>
      </c>
      <c r="G23" s="7">
        <v>64</v>
      </c>
      <c r="H23" s="10">
        <f>F23*0.3+G23*0.3</f>
        <v>33</v>
      </c>
      <c r="I23" s="13">
        <v>0</v>
      </c>
      <c r="J23" s="14">
        <f>I23*0.4</f>
        <v>0</v>
      </c>
      <c r="K23" s="13">
        <f>J23+H23</f>
        <v>33</v>
      </c>
      <c r="L23" s="21">
        <v>7</v>
      </c>
      <c r="M23" s="21" t="s">
        <v>274</v>
      </c>
      <c r="N23" s="18"/>
    </row>
    <row r="24" spans="1:14" ht="18.75" customHeight="1">
      <c r="A24" s="6">
        <v>20</v>
      </c>
      <c r="B24" s="11" t="s">
        <v>217</v>
      </c>
      <c r="C24" s="7" t="s">
        <v>225</v>
      </c>
      <c r="D24" s="42"/>
      <c r="E24" s="65" t="s">
        <v>440</v>
      </c>
      <c r="F24" s="7">
        <v>61.5</v>
      </c>
      <c r="G24" s="7">
        <v>60</v>
      </c>
      <c r="H24" s="10">
        <f>F24*0.3+G24*0.3</f>
        <v>36.45</v>
      </c>
      <c r="I24" s="13">
        <v>79.2</v>
      </c>
      <c r="J24" s="14">
        <f>I24*0.4</f>
        <v>31.680000000000003</v>
      </c>
      <c r="K24" s="13">
        <f>J24+H24</f>
        <v>68.13000000000001</v>
      </c>
      <c r="L24" s="21">
        <v>3</v>
      </c>
      <c r="M24" s="21" t="s">
        <v>273</v>
      </c>
      <c r="N24" s="18"/>
    </row>
    <row r="25" spans="1:14" ht="18.75" customHeight="1">
      <c r="A25" s="6">
        <v>21</v>
      </c>
      <c r="B25" s="15" t="s">
        <v>226</v>
      </c>
      <c r="C25" s="15" t="s">
        <v>227</v>
      </c>
      <c r="D25" s="55">
        <v>1</v>
      </c>
      <c r="E25" s="65" t="s">
        <v>441</v>
      </c>
      <c r="F25" s="7" t="s">
        <v>119</v>
      </c>
      <c r="G25" s="7" t="s">
        <v>119</v>
      </c>
      <c r="H25" s="7" t="s">
        <v>119</v>
      </c>
      <c r="I25" s="13">
        <v>78.2</v>
      </c>
      <c r="J25" s="14">
        <f t="shared" si="0"/>
        <v>31.28</v>
      </c>
      <c r="K25" s="13">
        <v>78.2</v>
      </c>
      <c r="L25" s="21">
        <v>1</v>
      </c>
      <c r="M25" s="21" t="s">
        <v>273</v>
      </c>
      <c r="N25" s="18"/>
    </row>
    <row r="26" spans="1:14" ht="18.75" customHeight="1">
      <c r="A26" s="6">
        <v>22</v>
      </c>
      <c r="B26" s="15" t="s">
        <v>226</v>
      </c>
      <c r="C26" s="15" t="s">
        <v>228</v>
      </c>
      <c r="D26" s="55"/>
      <c r="E26" s="65" t="s">
        <v>442</v>
      </c>
      <c r="F26" s="7" t="s">
        <v>119</v>
      </c>
      <c r="G26" s="7" t="s">
        <v>119</v>
      </c>
      <c r="H26" s="7" t="s">
        <v>119</v>
      </c>
      <c r="I26" s="13">
        <v>71.8</v>
      </c>
      <c r="J26" s="14">
        <f t="shared" si="0"/>
        <v>28.72</v>
      </c>
      <c r="K26" s="13">
        <v>71.8</v>
      </c>
      <c r="L26" s="21">
        <v>2</v>
      </c>
      <c r="M26" s="21" t="s">
        <v>274</v>
      </c>
      <c r="N26" s="18"/>
    </row>
    <row r="27" spans="1:13" ht="14.25">
      <c r="A27" s="37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20">
    <mergeCell ref="D13:D14"/>
    <mergeCell ref="D15:D16"/>
    <mergeCell ref="N3:N4"/>
    <mergeCell ref="A1:N1"/>
    <mergeCell ref="A2:N2"/>
    <mergeCell ref="F3:H3"/>
    <mergeCell ref="I3:J3"/>
    <mergeCell ref="K3:K4"/>
    <mergeCell ref="L3:L4"/>
    <mergeCell ref="M3:M4"/>
    <mergeCell ref="A27:M27"/>
    <mergeCell ref="A3:A4"/>
    <mergeCell ref="B3:B4"/>
    <mergeCell ref="C3:C4"/>
    <mergeCell ref="D3:D4"/>
    <mergeCell ref="D5:D8"/>
    <mergeCell ref="D17:D24"/>
    <mergeCell ref="D25:D26"/>
    <mergeCell ref="E3:E4"/>
    <mergeCell ref="D9:D1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R18" sqref="R18"/>
    </sheetView>
  </sheetViews>
  <sheetFormatPr defaultColWidth="9.00390625" defaultRowHeight="14.25"/>
  <cols>
    <col min="1" max="1" width="7.25390625" style="0" customWidth="1"/>
    <col min="2" max="2" width="13.375" style="0" customWidth="1"/>
    <col min="3" max="3" width="12.00390625" style="0" customWidth="1"/>
    <col min="5" max="5" width="9.00390625" style="16" customWidth="1"/>
    <col min="6" max="6" width="10.25390625" style="16" customWidth="1"/>
    <col min="7" max="7" width="10.375" style="16" customWidth="1"/>
    <col min="8" max="8" width="11.375" style="16" customWidth="1"/>
    <col min="9" max="10" width="9.00390625" style="16" customWidth="1"/>
    <col min="11" max="12" width="10.00390625" style="16" customWidth="1"/>
    <col min="13" max="13" width="9.625" style="16" customWidth="1"/>
  </cols>
  <sheetData>
    <row r="1" spans="1:13" ht="48.75" customHeight="1">
      <c r="A1" s="29" t="s">
        <v>229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4.25">
      <c r="A3" s="38" t="s">
        <v>2</v>
      </c>
      <c r="B3" s="38" t="s">
        <v>3</v>
      </c>
      <c r="C3" s="43" t="s">
        <v>4</v>
      </c>
      <c r="D3" s="38" t="s">
        <v>5</v>
      </c>
      <c r="E3" s="39" t="s">
        <v>6</v>
      </c>
      <c r="F3" s="52" t="s">
        <v>7</v>
      </c>
      <c r="G3" s="53"/>
      <c r="H3" s="54"/>
      <c r="I3" s="34" t="s">
        <v>8</v>
      </c>
      <c r="J3" s="36"/>
      <c r="K3" s="43" t="s">
        <v>9</v>
      </c>
      <c r="L3" s="43" t="s">
        <v>10</v>
      </c>
      <c r="M3" s="40" t="s">
        <v>11</v>
      </c>
    </row>
    <row r="4" spans="1:13" ht="28.5">
      <c r="A4" s="39"/>
      <c r="B4" s="39"/>
      <c r="C4" s="45"/>
      <c r="D4" s="39"/>
      <c r="E4" s="45"/>
      <c r="F4" s="3" t="s">
        <v>12</v>
      </c>
      <c r="G4" s="3" t="s">
        <v>13</v>
      </c>
      <c r="H4" s="5" t="s">
        <v>14</v>
      </c>
      <c r="I4" s="3" t="s">
        <v>42</v>
      </c>
      <c r="J4" s="2" t="s">
        <v>15</v>
      </c>
      <c r="K4" s="45"/>
      <c r="L4" s="46"/>
      <c r="M4" s="43"/>
    </row>
    <row r="5" spans="1:13" ht="21.75" customHeight="1">
      <c r="A5" s="6">
        <v>1</v>
      </c>
      <c r="B5" s="6" t="s">
        <v>230</v>
      </c>
      <c r="C5" s="7" t="s">
        <v>231</v>
      </c>
      <c r="D5" s="55">
        <v>1</v>
      </c>
      <c r="E5" s="65" t="s">
        <v>254</v>
      </c>
      <c r="F5" s="7">
        <v>73.5</v>
      </c>
      <c r="G5" s="7">
        <v>66</v>
      </c>
      <c r="H5" s="10">
        <f aca="true" t="shared" si="0" ref="H5:H23">F5*0.3+G5*0.3</f>
        <v>41.85</v>
      </c>
      <c r="I5" s="10">
        <v>79.6</v>
      </c>
      <c r="J5" s="21">
        <f aca="true" t="shared" si="1" ref="J5:J23">I5*0.4</f>
        <v>31.84</v>
      </c>
      <c r="K5" s="10">
        <f aca="true" t="shared" si="2" ref="K5:K23">H5+J5</f>
        <v>73.69</v>
      </c>
      <c r="L5" s="21">
        <v>1</v>
      </c>
      <c r="M5" s="21" t="s">
        <v>273</v>
      </c>
    </row>
    <row r="6" spans="1:13" ht="21.75" customHeight="1">
      <c r="A6" s="6">
        <v>2</v>
      </c>
      <c r="B6" s="6" t="s">
        <v>230</v>
      </c>
      <c r="C6" s="7" t="s">
        <v>232</v>
      </c>
      <c r="D6" s="55"/>
      <c r="E6" s="65" t="s">
        <v>255</v>
      </c>
      <c r="F6" s="7">
        <v>77.5</v>
      </c>
      <c r="G6" s="7">
        <v>56</v>
      </c>
      <c r="H6" s="10">
        <f t="shared" si="0"/>
        <v>40.05</v>
      </c>
      <c r="I6" s="10">
        <v>82.2</v>
      </c>
      <c r="J6" s="21">
        <f t="shared" si="1"/>
        <v>32.88</v>
      </c>
      <c r="K6" s="10">
        <f t="shared" si="2"/>
        <v>72.93</v>
      </c>
      <c r="L6" s="21">
        <v>2</v>
      </c>
      <c r="M6" s="21" t="s">
        <v>274</v>
      </c>
    </row>
    <row r="7" spans="1:13" ht="21.75" customHeight="1">
      <c r="A7" s="6">
        <v>3</v>
      </c>
      <c r="B7" s="11" t="s">
        <v>233</v>
      </c>
      <c r="C7" s="7" t="s">
        <v>234</v>
      </c>
      <c r="D7" s="41">
        <v>3</v>
      </c>
      <c r="E7" s="65" t="s">
        <v>256</v>
      </c>
      <c r="F7" s="7">
        <v>32.5</v>
      </c>
      <c r="G7" s="7">
        <v>78</v>
      </c>
      <c r="H7" s="10">
        <f t="shared" si="0"/>
        <v>33.15</v>
      </c>
      <c r="I7" s="10">
        <v>77.6</v>
      </c>
      <c r="J7" s="21">
        <f t="shared" si="1"/>
        <v>31.04</v>
      </c>
      <c r="K7" s="10">
        <f t="shared" si="2"/>
        <v>64.19</v>
      </c>
      <c r="L7" s="21">
        <v>3</v>
      </c>
      <c r="M7" s="21" t="s">
        <v>273</v>
      </c>
    </row>
    <row r="8" spans="1:13" ht="21.75" customHeight="1">
      <c r="A8" s="6">
        <v>4</v>
      </c>
      <c r="B8" s="11" t="s">
        <v>233</v>
      </c>
      <c r="C8" s="7" t="s">
        <v>235</v>
      </c>
      <c r="D8" s="44"/>
      <c r="E8" s="65" t="s">
        <v>257</v>
      </c>
      <c r="F8" s="7">
        <v>53.5</v>
      </c>
      <c r="G8" s="7">
        <v>59</v>
      </c>
      <c r="H8" s="10">
        <f t="shared" si="0"/>
        <v>33.75</v>
      </c>
      <c r="I8" s="10">
        <v>77.36</v>
      </c>
      <c r="J8" s="21">
        <f t="shared" si="1"/>
        <v>30.944000000000003</v>
      </c>
      <c r="K8" s="10">
        <f t="shared" si="2"/>
        <v>64.694</v>
      </c>
      <c r="L8" s="21">
        <v>2</v>
      </c>
      <c r="M8" s="21" t="s">
        <v>273</v>
      </c>
    </row>
    <row r="9" spans="1:13" ht="21.75" customHeight="1">
      <c r="A9" s="6">
        <v>5</v>
      </c>
      <c r="B9" s="11" t="s">
        <v>233</v>
      </c>
      <c r="C9" s="7" t="s">
        <v>236</v>
      </c>
      <c r="D9" s="44"/>
      <c r="E9" s="65" t="s">
        <v>258</v>
      </c>
      <c r="F9" s="7">
        <v>54.5</v>
      </c>
      <c r="G9" s="7">
        <v>61</v>
      </c>
      <c r="H9" s="10">
        <f t="shared" si="0"/>
        <v>34.65</v>
      </c>
      <c r="I9" s="10">
        <v>78</v>
      </c>
      <c r="J9" s="21">
        <f t="shared" si="1"/>
        <v>31.200000000000003</v>
      </c>
      <c r="K9" s="10">
        <f t="shared" si="2"/>
        <v>65.85</v>
      </c>
      <c r="L9" s="21">
        <v>1</v>
      </c>
      <c r="M9" s="21" t="s">
        <v>273</v>
      </c>
    </row>
    <row r="10" spans="1:13" ht="21.75" customHeight="1">
      <c r="A10" s="6">
        <v>6</v>
      </c>
      <c r="B10" s="11" t="s">
        <v>233</v>
      </c>
      <c r="C10" s="7" t="s">
        <v>237</v>
      </c>
      <c r="D10" s="44"/>
      <c r="E10" s="65" t="s">
        <v>259</v>
      </c>
      <c r="F10" s="7">
        <v>35</v>
      </c>
      <c r="G10" s="7">
        <v>58</v>
      </c>
      <c r="H10" s="10">
        <f t="shared" si="0"/>
        <v>27.9</v>
      </c>
      <c r="I10" s="10">
        <v>79.2</v>
      </c>
      <c r="J10" s="21">
        <f t="shared" si="1"/>
        <v>31.680000000000003</v>
      </c>
      <c r="K10" s="10">
        <f t="shared" si="2"/>
        <v>59.58</v>
      </c>
      <c r="L10" s="21">
        <v>5</v>
      </c>
      <c r="M10" s="21" t="s">
        <v>274</v>
      </c>
    </row>
    <row r="11" spans="1:13" ht="21.75" customHeight="1">
      <c r="A11" s="6">
        <v>7</v>
      </c>
      <c r="B11" s="11" t="s">
        <v>233</v>
      </c>
      <c r="C11" s="7" t="s">
        <v>238</v>
      </c>
      <c r="D11" s="44"/>
      <c r="E11" s="65" t="s">
        <v>260</v>
      </c>
      <c r="F11" s="7">
        <v>40</v>
      </c>
      <c r="G11" s="7">
        <v>66</v>
      </c>
      <c r="H11" s="10">
        <f t="shared" si="0"/>
        <v>31.8</v>
      </c>
      <c r="I11" s="10">
        <v>72.2</v>
      </c>
      <c r="J11" s="21">
        <f t="shared" si="1"/>
        <v>28.880000000000003</v>
      </c>
      <c r="K11" s="10">
        <f t="shared" si="2"/>
        <v>60.68000000000001</v>
      </c>
      <c r="L11" s="21">
        <v>4</v>
      </c>
      <c r="M11" s="21" t="s">
        <v>274</v>
      </c>
    </row>
    <row r="12" spans="1:13" ht="21.75" customHeight="1">
      <c r="A12" s="6">
        <v>8</v>
      </c>
      <c r="B12" s="11" t="s">
        <v>233</v>
      </c>
      <c r="C12" s="7" t="s">
        <v>239</v>
      </c>
      <c r="D12" s="42"/>
      <c r="E12" s="65" t="s">
        <v>261</v>
      </c>
      <c r="F12" s="7">
        <v>38</v>
      </c>
      <c r="G12" s="7">
        <v>57</v>
      </c>
      <c r="H12" s="10">
        <f t="shared" si="0"/>
        <v>28.5</v>
      </c>
      <c r="I12" s="10">
        <v>0</v>
      </c>
      <c r="J12" s="21">
        <f t="shared" si="1"/>
        <v>0</v>
      </c>
      <c r="K12" s="10">
        <f t="shared" si="2"/>
        <v>28.5</v>
      </c>
      <c r="L12" s="21">
        <v>6</v>
      </c>
      <c r="M12" s="21" t="s">
        <v>274</v>
      </c>
    </row>
    <row r="13" spans="1:13" ht="21.75" customHeight="1">
      <c r="A13" s="6">
        <v>9</v>
      </c>
      <c r="B13" s="11" t="s">
        <v>240</v>
      </c>
      <c r="C13" s="7" t="s">
        <v>241</v>
      </c>
      <c r="D13" s="41">
        <v>2</v>
      </c>
      <c r="E13" s="65" t="s">
        <v>262</v>
      </c>
      <c r="F13" s="7">
        <v>43</v>
      </c>
      <c r="G13" s="7">
        <v>73</v>
      </c>
      <c r="H13" s="10">
        <f t="shared" si="0"/>
        <v>34.8</v>
      </c>
      <c r="I13" s="10">
        <v>80.4</v>
      </c>
      <c r="J13" s="21">
        <f t="shared" si="1"/>
        <v>32.160000000000004</v>
      </c>
      <c r="K13" s="10">
        <f t="shared" si="2"/>
        <v>66.96000000000001</v>
      </c>
      <c r="L13" s="21">
        <v>4</v>
      </c>
      <c r="M13" s="21" t="s">
        <v>274</v>
      </c>
    </row>
    <row r="14" spans="1:13" ht="21.75" customHeight="1">
      <c r="A14" s="6">
        <v>10</v>
      </c>
      <c r="B14" s="11" t="s">
        <v>240</v>
      </c>
      <c r="C14" s="7" t="s">
        <v>242</v>
      </c>
      <c r="D14" s="44"/>
      <c r="E14" s="65" t="s">
        <v>263</v>
      </c>
      <c r="F14" s="7">
        <v>47</v>
      </c>
      <c r="G14" s="7">
        <v>80</v>
      </c>
      <c r="H14" s="10">
        <f t="shared" si="0"/>
        <v>38.1</v>
      </c>
      <c r="I14" s="10">
        <v>78.7</v>
      </c>
      <c r="J14" s="21">
        <f t="shared" si="1"/>
        <v>31.480000000000004</v>
      </c>
      <c r="K14" s="10">
        <f t="shared" si="2"/>
        <v>69.58000000000001</v>
      </c>
      <c r="L14" s="21">
        <v>2</v>
      </c>
      <c r="M14" s="21" t="s">
        <v>273</v>
      </c>
    </row>
    <row r="15" spans="1:13" ht="21.75" customHeight="1">
      <c r="A15" s="6">
        <v>11</v>
      </c>
      <c r="B15" s="11" t="s">
        <v>240</v>
      </c>
      <c r="C15" s="7" t="s">
        <v>243</v>
      </c>
      <c r="D15" s="44"/>
      <c r="E15" s="65" t="s">
        <v>264</v>
      </c>
      <c r="F15" s="7">
        <v>41</v>
      </c>
      <c r="G15" s="7">
        <v>75</v>
      </c>
      <c r="H15" s="10">
        <f t="shared" si="0"/>
        <v>34.8</v>
      </c>
      <c r="I15" s="10">
        <v>0</v>
      </c>
      <c r="J15" s="21">
        <f t="shared" si="1"/>
        <v>0</v>
      </c>
      <c r="K15" s="10">
        <f t="shared" si="2"/>
        <v>34.8</v>
      </c>
      <c r="L15" s="21">
        <v>5</v>
      </c>
      <c r="M15" s="21" t="s">
        <v>274</v>
      </c>
    </row>
    <row r="16" spans="1:13" ht="21.75" customHeight="1">
      <c r="A16" s="6">
        <v>12</v>
      </c>
      <c r="B16" s="11" t="s">
        <v>240</v>
      </c>
      <c r="C16" s="7" t="s">
        <v>218</v>
      </c>
      <c r="D16" s="44"/>
      <c r="E16" s="65" t="s">
        <v>265</v>
      </c>
      <c r="F16" s="7">
        <v>58</v>
      </c>
      <c r="G16" s="7">
        <v>80</v>
      </c>
      <c r="H16" s="10">
        <f t="shared" si="0"/>
        <v>41.4</v>
      </c>
      <c r="I16" s="10">
        <v>75.7</v>
      </c>
      <c r="J16" s="21">
        <f t="shared" si="1"/>
        <v>30.28</v>
      </c>
      <c r="K16" s="10">
        <f t="shared" si="2"/>
        <v>71.68</v>
      </c>
      <c r="L16" s="21">
        <v>1</v>
      </c>
      <c r="M16" s="21" t="s">
        <v>273</v>
      </c>
    </row>
    <row r="17" spans="1:13" ht="21.75" customHeight="1">
      <c r="A17" s="6">
        <v>13</v>
      </c>
      <c r="B17" s="11" t="s">
        <v>240</v>
      </c>
      <c r="C17" s="7" t="s">
        <v>244</v>
      </c>
      <c r="D17" s="42"/>
      <c r="E17" s="65" t="s">
        <v>266</v>
      </c>
      <c r="F17" s="7">
        <v>50.5</v>
      </c>
      <c r="G17" s="7">
        <v>79</v>
      </c>
      <c r="H17" s="10">
        <f t="shared" si="0"/>
        <v>38.849999999999994</v>
      </c>
      <c r="I17" s="10">
        <v>76.6</v>
      </c>
      <c r="J17" s="21">
        <f t="shared" si="1"/>
        <v>30.64</v>
      </c>
      <c r="K17" s="10">
        <f t="shared" si="2"/>
        <v>69.49</v>
      </c>
      <c r="L17" s="21">
        <v>3</v>
      </c>
      <c r="M17" s="21" t="s">
        <v>274</v>
      </c>
    </row>
    <row r="18" spans="1:13" ht="21.75" customHeight="1">
      <c r="A18" s="6">
        <v>14</v>
      </c>
      <c r="B18" s="6" t="s">
        <v>245</v>
      </c>
      <c r="C18" s="7" t="s">
        <v>246</v>
      </c>
      <c r="D18" s="41">
        <v>1</v>
      </c>
      <c r="E18" s="65" t="s">
        <v>267</v>
      </c>
      <c r="F18" s="7">
        <v>56</v>
      </c>
      <c r="G18" s="7">
        <v>86</v>
      </c>
      <c r="H18" s="10">
        <f t="shared" si="0"/>
        <v>42.6</v>
      </c>
      <c r="I18" s="10">
        <v>81.8</v>
      </c>
      <c r="J18" s="21">
        <f t="shared" si="1"/>
        <v>32.72</v>
      </c>
      <c r="K18" s="10">
        <f t="shared" si="2"/>
        <v>75.32</v>
      </c>
      <c r="L18" s="21">
        <v>1</v>
      </c>
      <c r="M18" s="21" t="s">
        <v>273</v>
      </c>
    </row>
    <row r="19" spans="1:13" ht="21.75" customHeight="1">
      <c r="A19" s="6">
        <v>15</v>
      </c>
      <c r="B19" s="6" t="s">
        <v>245</v>
      </c>
      <c r="C19" s="7" t="s">
        <v>247</v>
      </c>
      <c r="D19" s="44"/>
      <c r="E19" s="65" t="s">
        <v>268</v>
      </c>
      <c r="F19" s="7">
        <v>54</v>
      </c>
      <c r="G19" s="7">
        <v>66</v>
      </c>
      <c r="H19" s="10">
        <f t="shared" si="0"/>
        <v>36</v>
      </c>
      <c r="I19" s="10">
        <v>0</v>
      </c>
      <c r="J19" s="21">
        <f t="shared" si="1"/>
        <v>0</v>
      </c>
      <c r="K19" s="10">
        <f t="shared" si="2"/>
        <v>36</v>
      </c>
      <c r="L19" s="21">
        <v>4</v>
      </c>
      <c r="M19" s="21" t="s">
        <v>274</v>
      </c>
    </row>
    <row r="20" spans="1:13" ht="21.75" customHeight="1">
      <c r="A20" s="6">
        <v>16</v>
      </c>
      <c r="B20" s="6" t="s">
        <v>245</v>
      </c>
      <c r="C20" s="7" t="s">
        <v>248</v>
      </c>
      <c r="D20" s="44"/>
      <c r="E20" s="65" t="s">
        <v>269</v>
      </c>
      <c r="F20" s="7">
        <v>50</v>
      </c>
      <c r="G20" s="7">
        <v>84</v>
      </c>
      <c r="H20" s="10">
        <f t="shared" si="0"/>
        <v>40.2</v>
      </c>
      <c r="I20" s="10">
        <v>0</v>
      </c>
      <c r="J20" s="21">
        <f t="shared" si="1"/>
        <v>0</v>
      </c>
      <c r="K20" s="10">
        <f t="shared" si="2"/>
        <v>40.2</v>
      </c>
      <c r="L20" s="21">
        <v>3</v>
      </c>
      <c r="M20" s="21" t="s">
        <v>274</v>
      </c>
    </row>
    <row r="21" spans="1:13" ht="21.75" customHeight="1">
      <c r="A21" s="6">
        <v>17</v>
      </c>
      <c r="B21" s="6" t="s">
        <v>245</v>
      </c>
      <c r="C21" s="7" t="s">
        <v>249</v>
      </c>
      <c r="D21" s="42"/>
      <c r="E21" s="65" t="s">
        <v>270</v>
      </c>
      <c r="F21" s="7">
        <v>64.5</v>
      </c>
      <c r="G21" s="7">
        <v>72</v>
      </c>
      <c r="H21" s="10">
        <f t="shared" si="0"/>
        <v>40.949999999999996</v>
      </c>
      <c r="I21" s="10">
        <v>80.4</v>
      </c>
      <c r="J21" s="21">
        <f t="shared" si="1"/>
        <v>32.160000000000004</v>
      </c>
      <c r="K21" s="10">
        <f t="shared" si="2"/>
        <v>73.11</v>
      </c>
      <c r="L21" s="21">
        <v>2</v>
      </c>
      <c r="M21" s="21" t="s">
        <v>274</v>
      </c>
    </row>
    <row r="22" spans="1:13" ht="21.75" customHeight="1">
      <c r="A22" s="6">
        <v>18</v>
      </c>
      <c r="B22" s="6" t="s">
        <v>250</v>
      </c>
      <c r="C22" s="7" t="s">
        <v>251</v>
      </c>
      <c r="D22" s="55">
        <v>1</v>
      </c>
      <c r="E22" s="65" t="s">
        <v>271</v>
      </c>
      <c r="F22" s="7">
        <v>39</v>
      </c>
      <c r="G22" s="7">
        <v>75</v>
      </c>
      <c r="H22" s="10">
        <f t="shared" si="0"/>
        <v>34.2</v>
      </c>
      <c r="I22" s="10">
        <v>81.4</v>
      </c>
      <c r="J22" s="21">
        <f t="shared" si="1"/>
        <v>32.56</v>
      </c>
      <c r="K22" s="10">
        <f t="shared" si="2"/>
        <v>66.76</v>
      </c>
      <c r="L22" s="21">
        <v>1</v>
      </c>
      <c r="M22" s="21" t="s">
        <v>273</v>
      </c>
    </row>
    <row r="23" spans="1:13" ht="21.75" customHeight="1">
      <c r="A23" s="6">
        <v>19</v>
      </c>
      <c r="B23" s="6" t="s">
        <v>250</v>
      </c>
      <c r="C23" s="7" t="s">
        <v>252</v>
      </c>
      <c r="D23" s="55"/>
      <c r="E23" s="65" t="s">
        <v>272</v>
      </c>
      <c r="F23" s="7">
        <v>19</v>
      </c>
      <c r="G23" s="7">
        <v>86</v>
      </c>
      <c r="H23" s="10">
        <f t="shared" si="0"/>
        <v>31.5</v>
      </c>
      <c r="I23" s="10">
        <v>76.2</v>
      </c>
      <c r="J23" s="21">
        <f t="shared" si="1"/>
        <v>30.480000000000004</v>
      </c>
      <c r="K23" s="10">
        <f t="shared" si="2"/>
        <v>61.980000000000004</v>
      </c>
      <c r="L23" s="21">
        <v>2</v>
      </c>
      <c r="M23" s="21" t="s">
        <v>274</v>
      </c>
    </row>
    <row r="24" spans="1:13" ht="14.25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</sheetData>
  <sheetProtection/>
  <mergeCells count="18">
    <mergeCell ref="L3:L4"/>
    <mergeCell ref="M3:M4"/>
    <mergeCell ref="D7:D12"/>
    <mergeCell ref="D13:D17"/>
    <mergeCell ref="D18:D21"/>
    <mergeCell ref="D22:D23"/>
    <mergeCell ref="E3:E4"/>
    <mergeCell ref="K3:K4"/>
    <mergeCell ref="A1:M1"/>
    <mergeCell ref="A2:M2"/>
    <mergeCell ref="F3:H3"/>
    <mergeCell ref="I3:J3"/>
    <mergeCell ref="A24:M24"/>
    <mergeCell ref="A3:A4"/>
    <mergeCell ref="B3:B4"/>
    <mergeCell ref="C3:C4"/>
    <mergeCell ref="D3:D4"/>
    <mergeCell ref="D5:D6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2017-07-09T07:06:30Z</cp:lastPrinted>
  <dcterms:created xsi:type="dcterms:W3CDTF">2016-07-02T13:31:24Z</dcterms:created>
  <dcterms:modified xsi:type="dcterms:W3CDTF">2017-07-09T07:26:10Z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